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C6B76032-924B-3341-8653-EF9D7B7E186B}" xr6:coauthVersionLast="32" xr6:coauthVersionMax="32" xr10:uidLastSave="{00000000-0000-0000-0000-000000000000}"/>
  <bookViews>
    <workbookView xWindow="0" yWindow="460" windowWidth="12120" windowHeight="9120" tabRatio="837" firstSheet="5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9" r:id="rId4"/>
    <sheet name="Wellington_Cobham_Evans Bay" sheetId="5" r:id="rId5"/>
    <sheet name="Hutt_Tinakori_Thorndon" sheetId="6" r:id="rId6"/>
    <sheet name="Jarden_Centennial_Hutt" sheetId="7" r:id="rId7"/>
    <sheet name="cycle cordon" sheetId="10" r:id="rId8"/>
    <sheet name="Summary (2)" sheetId="11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10" l="1"/>
  <c r="E4" i="10"/>
  <c r="F4" i="10"/>
  <c r="L4" i="10" s="1"/>
  <c r="G4" i="10"/>
  <c r="H4" i="10"/>
  <c r="I4" i="10"/>
  <c r="J4" i="10"/>
  <c r="K4" i="10"/>
  <c r="O4" i="10"/>
  <c r="S4" i="10"/>
  <c r="D5" i="10"/>
  <c r="E5" i="10"/>
  <c r="F5" i="10"/>
  <c r="G5" i="10"/>
  <c r="H5" i="10"/>
  <c r="I5" i="10"/>
  <c r="J5" i="10"/>
  <c r="K5" i="10"/>
  <c r="S5" i="10" s="1"/>
  <c r="O5" i="10"/>
  <c r="D6" i="10"/>
  <c r="E6" i="10"/>
  <c r="F6" i="10"/>
  <c r="L6" i="10" s="1"/>
  <c r="G6" i="10"/>
  <c r="H6" i="10"/>
  <c r="I6" i="10"/>
  <c r="J6" i="10"/>
  <c r="K6" i="10"/>
  <c r="O6" i="10"/>
  <c r="S6" i="10"/>
  <c r="D7" i="10"/>
  <c r="E7" i="10"/>
  <c r="F7" i="10"/>
  <c r="G7" i="10"/>
  <c r="H7" i="10"/>
  <c r="I7" i="10"/>
  <c r="J7" i="10"/>
  <c r="K7" i="10"/>
  <c r="S7" i="10" s="1"/>
  <c r="O7" i="10"/>
  <c r="D8" i="10"/>
  <c r="E8" i="10"/>
  <c r="F8" i="10"/>
  <c r="L8" i="10" s="1"/>
  <c r="G8" i="10"/>
  <c r="H8" i="10"/>
  <c r="I8" i="10"/>
  <c r="J8" i="10"/>
  <c r="K8" i="10"/>
  <c r="O8" i="10"/>
  <c r="S8" i="10"/>
  <c r="D9" i="10"/>
  <c r="E9" i="10"/>
  <c r="F9" i="10"/>
  <c r="G9" i="10"/>
  <c r="H9" i="10"/>
  <c r="I9" i="10"/>
  <c r="J9" i="10"/>
  <c r="K9" i="10"/>
  <c r="S9" i="10" s="1"/>
  <c r="O9" i="10"/>
  <c r="D10" i="10"/>
  <c r="E10" i="10"/>
  <c r="F10" i="10"/>
  <c r="L10" i="10" s="1"/>
  <c r="G10" i="10"/>
  <c r="H10" i="10"/>
  <c r="I10" i="10"/>
  <c r="J10" i="10"/>
  <c r="K10" i="10"/>
  <c r="O10" i="10"/>
  <c r="S10" i="10"/>
  <c r="D11" i="10"/>
  <c r="E11" i="10"/>
  <c r="F11" i="10"/>
  <c r="G11" i="10"/>
  <c r="H11" i="10"/>
  <c r="I11" i="10"/>
  <c r="J11" i="10"/>
  <c r="K11" i="10"/>
  <c r="S11" i="10" s="1"/>
  <c r="O11" i="10"/>
  <c r="D12" i="10"/>
  <c r="E12" i="10"/>
  <c r="F12" i="10"/>
  <c r="L12" i="10" s="1"/>
  <c r="G12" i="10"/>
  <c r="H12" i="10"/>
  <c r="I12" i="10"/>
  <c r="J12" i="10"/>
  <c r="K12" i="10"/>
  <c r="O12" i="10"/>
  <c r="S12" i="10"/>
  <c r="D13" i="10"/>
  <c r="E13" i="10"/>
  <c r="F13" i="10"/>
  <c r="G13" i="10"/>
  <c r="H13" i="10"/>
  <c r="I13" i="10"/>
  <c r="J13" i="10"/>
  <c r="K13" i="10"/>
  <c r="S13" i="10" s="1"/>
  <c r="O13" i="10"/>
  <c r="D14" i="10"/>
  <c r="E14" i="10"/>
  <c r="F14" i="10"/>
  <c r="L14" i="10" s="1"/>
  <c r="G14" i="10"/>
  <c r="H14" i="10"/>
  <c r="I14" i="10"/>
  <c r="J14" i="10"/>
  <c r="K14" i="10"/>
  <c r="O14" i="10"/>
  <c r="S14" i="10"/>
  <c r="D15" i="10"/>
  <c r="E15" i="10"/>
  <c r="F15" i="10"/>
  <c r="G15" i="10"/>
  <c r="H15" i="10"/>
  <c r="I15" i="10"/>
  <c r="J15" i="10"/>
  <c r="K15" i="10"/>
  <c r="S15" i="10" s="1"/>
  <c r="O15" i="10"/>
  <c r="D16" i="10"/>
  <c r="E16" i="10"/>
  <c r="F16" i="10"/>
  <c r="L16" i="10" s="1"/>
  <c r="G16" i="10"/>
  <c r="H16" i="10"/>
  <c r="I16" i="10"/>
  <c r="J16" i="10"/>
  <c r="K16" i="10"/>
  <c r="O16" i="10"/>
  <c r="R16" i="10"/>
  <c r="S16" i="10"/>
  <c r="D17" i="10"/>
  <c r="E17" i="10"/>
  <c r="F17" i="10"/>
  <c r="G17" i="10"/>
  <c r="R17" i="10" s="1"/>
  <c r="H17" i="10"/>
  <c r="I17" i="10"/>
  <c r="J17" i="10"/>
  <c r="K17" i="10"/>
  <c r="S17" i="10"/>
  <c r="D18" i="10"/>
  <c r="E18" i="10"/>
  <c r="F18" i="10"/>
  <c r="G18" i="10"/>
  <c r="R18" i="10" s="1"/>
  <c r="H18" i="10"/>
  <c r="I18" i="10"/>
  <c r="J18" i="10"/>
  <c r="K18" i="10"/>
  <c r="S18" i="10"/>
  <c r="D19" i="10"/>
  <c r="E19" i="10"/>
  <c r="F19" i="10"/>
  <c r="G19" i="10"/>
  <c r="R19" i="10" s="1"/>
  <c r="H19" i="10"/>
  <c r="I19" i="10"/>
  <c r="J19" i="10"/>
  <c r="K19" i="10"/>
  <c r="S19" i="10"/>
  <c r="D20" i="10"/>
  <c r="E20" i="10"/>
  <c r="F20" i="10"/>
  <c r="G20" i="10"/>
  <c r="R20" i="10" s="1"/>
  <c r="H20" i="10"/>
  <c r="I20" i="10"/>
  <c r="J20" i="10"/>
  <c r="K20" i="10"/>
  <c r="S20" i="10"/>
  <c r="D21" i="10"/>
  <c r="E21" i="10"/>
  <c r="F21" i="10"/>
  <c r="G21" i="10"/>
  <c r="R21" i="10" s="1"/>
  <c r="H21" i="10"/>
  <c r="I21" i="10"/>
  <c r="J21" i="10"/>
  <c r="K21" i="10"/>
  <c r="S21" i="10"/>
  <c r="D22" i="10"/>
  <c r="E22" i="10"/>
  <c r="F22" i="10"/>
  <c r="G22" i="10"/>
  <c r="R22" i="10" s="1"/>
  <c r="H22" i="10"/>
  <c r="I22" i="10"/>
  <c r="J22" i="10"/>
  <c r="K22" i="10"/>
  <c r="S22" i="10"/>
  <c r="D23" i="10"/>
  <c r="E23" i="10"/>
  <c r="F23" i="10"/>
  <c r="G23" i="10"/>
  <c r="R23" i="10" s="1"/>
  <c r="H23" i="10"/>
  <c r="I23" i="10"/>
  <c r="J23" i="10"/>
  <c r="K23" i="10"/>
  <c r="S23" i="10"/>
  <c r="D24" i="10"/>
  <c r="E24" i="10"/>
  <c r="F24" i="10"/>
  <c r="G24" i="10"/>
  <c r="R24" i="10" s="1"/>
  <c r="H24" i="10"/>
  <c r="I24" i="10"/>
  <c r="J24" i="10"/>
  <c r="K24" i="10"/>
  <c r="S24" i="10"/>
  <c r="D25" i="10"/>
  <c r="E25" i="10"/>
  <c r="F25" i="10"/>
  <c r="G25" i="10"/>
  <c r="R25" i="10" s="1"/>
  <c r="H25" i="10"/>
  <c r="I25" i="10"/>
  <c r="J25" i="10"/>
  <c r="K25" i="10"/>
  <c r="S25" i="10"/>
  <c r="D26" i="10"/>
  <c r="E26" i="10"/>
  <c r="F26" i="10"/>
  <c r="G26" i="10"/>
  <c r="R26" i="10" s="1"/>
  <c r="H26" i="10"/>
  <c r="I26" i="10"/>
  <c r="J26" i="10"/>
  <c r="K26" i="10"/>
  <c r="S26" i="10"/>
  <c r="D27" i="10"/>
  <c r="E27" i="10"/>
  <c r="F27" i="10"/>
  <c r="G27" i="10"/>
  <c r="R27" i="10" s="1"/>
  <c r="H27" i="10"/>
  <c r="I27" i="10"/>
  <c r="J27" i="10"/>
  <c r="K27" i="10"/>
  <c r="S27" i="10"/>
  <c r="D28" i="10"/>
  <c r="E28" i="10"/>
  <c r="F28" i="10"/>
  <c r="G28" i="10"/>
  <c r="R28" i="10" s="1"/>
  <c r="H28" i="10"/>
  <c r="I28" i="10"/>
  <c r="J28" i="10"/>
  <c r="K28" i="10"/>
  <c r="S28" i="10"/>
  <c r="D29" i="10"/>
  <c r="E29" i="10"/>
  <c r="F29" i="10"/>
  <c r="G29" i="10"/>
  <c r="R29" i="10" s="1"/>
  <c r="H29" i="10"/>
  <c r="I29" i="10"/>
  <c r="J29" i="10"/>
  <c r="K29" i="10"/>
  <c r="S29" i="10"/>
  <c r="D30" i="10"/>
  <c r="E30" i="10"/>
  <c r="F30" i="10"/>
  <c r="G30" i="10"/>
  <c r="R30" i="10" s="1"/>
  <c r="H30" i="10"/>
  <c r="I30" i="10"/>
  <c r="J30" i="10"/>
  <c r="K30" i="10"/>
  <c r="S30" i="10"/>
  <c r="D31" i="10"/>
  <c r="E31" i="10"/>
  <c r="F31" i="10"/>
  <c r="G31" i="10"/>
  <c r="R31" i="10" s="1"/>
  <c r="H31" i="10"/>
  <c r="I31" i="10"/>
  <c r="J31" i="10"/>
  <c r="K31" i="10"/>
  <c r="S31" i="10"/>
  <c r="D32" i="10"/>
  <c r="E32" i="10"/>
  <c r="F32" i="10"/>
  <c r="G32" i="10"/>
  <c r="R32" i="10" s="1"/>
  <c r="H32" i="10"/>
  <c r="I32" i="10"/>
  <c r="J32" i="10"/>
  <c r="K32" i="10"/>
  <c r="S32" i="10"/>
  <c r="D33" i="10"/>
  <c r="E33" i="10"/>
  <c r="F33" i="10"/>
  <c r="G33" i="10"/>
  <c r="R33" i="10" s="1"/>
  <c r="H33" i="10"/>
  <c r="I33" i="10"/>
  <c r="J33" i="10"/>
  <c r="K33" i="10"/>
  <c r="S33" i="10"/>
  <c r="D34" i="10"/>
  <c r="E34" i="10"/>
  <c r="F34" i="10"/>
  <c r="G34" i="10"/>
  <c r="R34" i="10" s="1"/>
  <c r="H34" i="10"/>
  <c r="I34" i="10"/>
  <c r="J34" i="10"/>
  <c r="K34" i="10"/>
  <c r="S34" i="10"/>
  <c r="D35" i="10"/>
  <c r="E35" i="10"/>
  <c r="F35" i="10"/>
  <c r="G35" i="10"/>
  <c r="H35" i="10"/>
  <c r="I35" i="10"/>
  <c r="J35" i="10"/>
  <c r="K35" i="10"/>
  <c r="R35" i="10"/>
  <c r="S35" i="10"/>
  <c r="D36" i="10"/>
  <c r="E36" i="10"/>
  <c r="L36" i="10" s="1"/>
  <c r="F36" i="10"/>
  <c r="Q36" i="10" s="1"/>
  <c r="G36" i="10"/>
  <c r="H36" i="10"/>
  <c r="I36" i="10"/>
  <c r="J36" i="10"/>
  <c r="K36" i="10"/>
  <c r="N36" i="10" s="1"/>
  <c r="O36" i="10"/>
  <c r="R36" i="10"/>
  <c r="S36" i="10"/>
  <c r="D37" i="10"/>
  <c r="E37" i="10"/>
  <c r="L37" i="10" s="1"/>
  <c r="F37" i="10"/>
  <c r="Q37" i="10" s="1"/>
  <c r="G37" i="10"/>
  <c r="H37" i="10"/>
  <c r="I37" i="10"/>
  <c r="J37" i="10"/>
  <c r="K37" i="10"/>
  <c r="N37" i="10" s="1"/>
  <c r="O37" i="10"/>
  <c r="R37" i="10"/>
  <c r="S37" i="10"/>
  <c r="D38" i="10"/>
  <c r="E38" i="10"/>
  <c r="L38" i="10" s="1"/>
  <c r="F38" i="10"/>
  <c r="Q38" i="10" s="1"/>
  <c r="G38" i="10"/>
  <c r="H38" i="10"/>
  <c r="I38" i="10"/>
  <c r="J38" i="10"/>
  <c r="K38" i="10"/>
  <c r="N38" i="10"/>
  <c r="O38" i="10"/>
  <c r="R38" i="10"/>
  <c r="S38" i="10"/>
  <c r="D39" i="10"/>
  <c r="E39" i="10"/>
  <c r="L39" i="10" s="1"/>
  <c r="F39" i="10"/>
  <c r="Q39" i="10" s="1"/>
  <c r="G39" i="10"/>
  <c r="H39" i="10"/>
  <c r="I39" i="10"/>
  <c r="J39" i="10"/>
  <c r="K39" i="10"/>
  <c r="N39" i="10"/>
  <c r="O39" i="10"/>
  <c r="R39" i="10"/>
  <c r="S39" i="10"/>
  <c r="D40" i="10"/>
  <c r="E40" i="10"/>
  <c r="L40" i="10" s="1"/>
  <c r="F40" i="10"/>
  <c r="Q40" i="10" s="1"/>
  <c r="G40" i="10"/>
  <c r="H40" i="10"/>
  <c r="I40" i="10"/>
  <c r="J40" i="10"/>
  <c r="K40" i="10"/>
  <c r="N40" i="10"/>
  <c r="O40" i="10"/>
  <c r="R40" i="10"/>
  <c r="S40" i="10"/>
  <c r="D41" i="10"/>
  <c r="E41" i="10"/>
  <c r="L41" i="10" s="1"/>
  <c r="F41" i="10"/>
  <c r="P41" i="10" s="1"/>
  <c r="G41" i="10"/>
  <c r="H41" i="10"/>
  <c r="I41" i="10"/>
  <c r="J41" i="10"/>
  <c r="K41" i="10"/>
  <c r="N41" i="10"/>
  <c r="O41" i="10"/>
  <c r="R41" i="10"/>
  <c r="S41" i="10"/>
  <c r="D42" i="10"/>
  <c r="E42" i="10"/>
  <c r="F42" i="10"/>
  <c r="G42" i="10"/>
  <c r="H42" i="10"/>
  <c r="I42" i="10"/>
  <c r="J42" i="10"/>
  <c r="S42" i="10" s="1"/>
  <c r="K42" i="10"/>
  <c r="N42" i="10"/>
  <c r="R42" i="10"/>
  <c r="D43" i="10"/>
  <c r="E43" i="10"/>
  <c r="F43" i="10"/>
  <c r="G43" i="10"/>
  <c r="H43" i="10"/>
  <c r="I43" i="10"/>
  <c r="J43" i="10"/>
  <c r="S43" i="10" s="1"/>
  <c r="K43" i="10"/>
  <c r="N43" i="10"/>
  <c r="R43" i="10"/>
  <c r="D44" i="10"/>
  <c r="E44" i="10"/>
  <c r="F44" i="10"/>
  <c r="G44" i="10"/>
  <c r="H44" i="10"/>
  <c r="I44" i="10"/>
  <c r="J44" i="10"/>
  <c r="S44" i="10" s="1"/>
  <c r="K44" i="10"/>
  <c r="N44" i="10"/>
  <c r="R44" i="10"/>
  <c r="D45" i="10"/>
  <c r="E45" i="10"/>
  <c r="F45" i="10"/>
  <c r="G45" i="10"/>
  <c r="H45" i="10"/>
  <c r="I45" i="10"/>
  <c r="J45" i="10"/>
  <c r="S45" i="10" s="1"/>
  <c r="K45" i="10"/>
  <c r="N45" i="10"/>
  <c r="R45" i="10"/>
  <c r="D46" i="10"/>
  <c r="E46" i="10"/>
  <c r="F46" i="10"/>
  <c r="G46" i="10"/>
  <c r="H46" i="10"/>
  <c r="I46" i="10"/>
  <c r="J46" i="10"/>
  <c r="S46" i="10" s="1"/>
  <c r="K46" i="10"/>
  <c r="N46" i="10"/>
  <c r="R46" i="10"/>
  <c r="D47" i="10"/>
  <c r="E47" i="10"/>
  <c r="F47" i="10"/>
  <c r="G47" i="10"/>
  <c r="H47" i="10"/>
  <c r="I47" i="10"/>
  <c r="J47" i="10"/>
  <c r="S47" i="10" s="1"/>
  <c r="K47" i="10"/>
  <c r="N47" i="10"/>
  <c r="R47" i="10"/>
  <c r="D48" i="10"/>
  <c r="E48" i="10"/>
  <c r="F48" i="10"/>
  <c r="G48" i="10"/>
  <c r="H48" i="10"/>
  <c r="I48" i="10"/>
  <c r="J48" i="10"/>
  <c r="S48" i="10" s="1"/>
  <c r="K48" i="10"/>
  <c r="N48" i="10"/>
  <c r="R48" i="10"/>
  <c r="D49" i="10"/>
  <c r="E49" i="10"/>
  <c r="F49" i="10"/>
  <c r="G49" i="10"/>
  <c r="H49" i="10"/>
  <c r="I49" i="10"/>
  <c r="J49" i="10"/>
  <c r="S49" i="10" s="1"/>
  <c r="K49" i="10"/>
  <c r="N49" i="10"/>
  <c r="R49" i="10"/>
  <c r="D50" i="10"/>
  <c r="E50" i="10"/>
  <c r="F50" i="10"/>
  <c r="G50" i="10"/>
  <c r="H50" i="10"/>
  <c r="I50" i="10"/>
  <c r="J50" i="10"/>
  <c r="S50" i="10" s="1"/>
  <c r="K50" i="10"/>
  <c r="N50" i="10"/>
  <c r="O50" i="10"/>
  <c r="R50" i="10"/>
  <c r="D51" i="10"/>
  <c r="E51" i="10"/>
  <c r="F51" i="10"/>
  <c r="G51" i="10"/>
  <c r="H51" i="10"/>
  <c r="I51" i="10"/>
  <c r="J51" i="10"/>
  <c r="S51" i="10" s="1"/>
  <c r="K51" i="10"/>
  <c r="N51" i="10"/>
  <c r="O51" i="10"/>
  <c r="R51" i="10"/>
  <c r="D52" i="10"/>
  <c r="E52" i="10"/>
  <c r="F52" i="10"/>
  <c r="G52" i="10"/>
  <c r="H52" i="10"/>
  <c r="I52" i="10"/>
  <c r="J52" i="10"/>
  <c r="S52" i="10" s="1"/>
  <c r="K52" i="10"/>
  <c r="N52" i="10"/>
  <c r="O52" i="10"/>
  <c r="R52" i="10"/>
  <c r="D53" i="10"/>
  <c r="E53" i="10"/>
  <c r="F53" i="10"/>
  <c r="G53" i="10"/>
  <c r="H53" i="10"/>
  <c r="I53" i="10"/>
  <c r="J53" i="10"/>
  <c r="S53" i="10" s="1"/>
  <c r="K53" i="10"/>
  <c r="N53" i="10"/>
  <c r="O53" i="10"/>
  <c r="R53" i="10"/>
  <c r="D54" i="10"/>
  <c r="E54" i="10"/>
  <c r="F54" i="10"/>
  <c r="G54" i="10"/>
  <c r="H54" i="10"/>
  <c r="I54" i="10"/>
  <c r="J54" i="10"/>
  <c r="S54" i="10" s="1"/>
  <c r="K54" i="10"/>
  <c r="N54" i="10"/>
  <c r="O54" i="10"/>
  <c r="R54" i="10"/>
  <c r="D55" i="10"/>
  <c r="E55" i="10"/>
  <c r="F55" i="10"/>
  <c r="G55" i="10"/>
  <c r="H55" i="10"/>
  <c r="I55" i="10"/>
  <c r="J55" i="10"/>
  <c r="S55" i="10" s="1"/>
  <c r="K55" i="10"/>
  <c r="N55" i="10"/>
  <c r="O55" i="10"/>
  <c r="R55" i="10"/>
  <c r="D56" i="10"/>
  <c r="E56" i="10"/>
  <c r="F56" i="10"/>
  <c r="G56" i="10"/>
  <c r="H56" i="10"/>
  <c r="I56" i="10"/>
  <c r="J56" i="10"/>
  <c r="S56" i="10" s="1"/>
  <c r="K56" i="10"/>
  <c r="N56" i="10"/>
  <c r="O56" i="10"/>
  <c r="R56" i="10"/>
  <c r="D57" i="10"/>
  <c r="E57" i="10"/>
  <c r="F57" i="10"/>
  <c r="G57" i="10"/>
  <c r="H57" i="10"/>
  <c r="I57" i="10"/>
  <c r="J57" i="10"/>
  <c r="S57" i="10" s="1"/>
  <c r="K57" i="10"/>
  <c r="N57" i="10"/>
  <c r="O57" i="10"/>
  <c r="R57" i="10"/>
  <c r="D58" i="10"/>
  <c r="E58" i="10"/>
  <c r="F58" i="10"/>
  <c r="G58" i="10"/>
  <c r="H58" i="10"/>
  <c r="I58" i="10"/>
  <c r="J58" i="10"/>
  <c r="S58" i="10" s="1"/>
  <c r="K58" i="10"/>
  <c r="N58" i="10"/>
  <c r="O58" i="10"/>
  <c r="R58" i="10"/>
  <c r="D59" i="10"/>
  <c r="E59" i="10"/>
  <c r="F59" i="10"/>
  <c r="G59" i="10"/>
  <c r="H59" i="10"/>
  <c r="I59" i="10"/>
  <c r="J59" i="10"/>
  <c r="S59" i="10" s="1"/>
  <c r="K59" i="10"/>
  <c r="N59" i="10"/>
  <c r="O59" i="10"/>
  <c r="R59" i="10"/>
  <c r="D60" i="10"/>
  <c r="E60" i="10"/>
  <c r="F60" i="10"/>
  <c r="G60" i="10"/>
  <c r="H60" i="10"/>
  <c r="I60" i="10"/>
  <c r="J60" i="10"/>
  <c r="S60" i="10" s="1"/>
  <c r="K60" i="10"/>
  <c r="N60" i="10"/>
  <c r="O60" i="10"/>
  <c r="R60" i="10"/>
  <c r="D61" i="10"/>
  <c r="E61" i="10"/>
  <c r="F61" i="10"/>
  <c r="Q61" i="10" s="1"/>
  <c r="G61" i="10"/>
  <c r="H61" i="10"/>
  <c r="I61" i="10"/>
  <c r="J61" i="10"/>
  <c r="K61" i="10"/>
  <c r="N61" i="10"/>
  <c r="O61" i="10"/>
  <c r="P61" i="10"/>
  <c r="R61" i="10"/>
  <c r="S61" i="10"/>
  <c r="L65" i="10"/>
  <c r="N65" i="10"/>
  <c r="O65" i="10"/>
  <c r="M65" i="10" s="1"/>
  <c r="P65" i="10"/>
  <c r="Q65" i="10"/>
  <c r="R65" i="10"/>
  <c r="S65" i="10"/>
  <c r="L66" i="10"/>
  <c r="N66" i="10"/>
  <c r="O66" i="10"/>
  <c r="M66" i="10" s="1"/>
  <c r="P66" i="10"/>
  <c r="Q66" i="10"/>
  <c r="R66" i="10"/>
  <c r="S66" i="10"/>
  <c r="L67" i="10"/>
  <c r="N67" i="10"/>
  <c r="O67" i="10"/>
  <c r="M67" i="10" s="1"/>
  <c r="P67" i="10"/>
  <c r="Q67" i="10"/>
  <c r="R67" i="10"/>
  <c r="S67" i="10"/>
  <c r="L68" i="10"/>
  <c r="N68" i="10"/>
  <c r="O68" i="10"/>
  <c r="P68" i="10"/>
  <c r="Q68" i="10"/>
  <c r="R68" i="10"/>
  <c r="S68" i="10"/>
  <c r="L69" i="10"/>
  <c r="N69" i="10"/>
  <c r="O69" i="10"/>
  <c r="M69" i="10" s="1"/>
  <c r="P69" i="10"/>
  <c r="Q69" i="10"/>
  <c r="R69" i="10"/>
  <c r="S69" i="10"/>
  <c r="L70" i="10"/>
  <c r="N70" i="10"/>
  <c r="O70" i="10"/>
  <c r="M70" i="10" s="1"/>
  <c r="P70" i="10"/>
  <c r="Q70" i="10"/>
  <c r="R70" i="10"/>
  <c r="S70" i="10"/>
  <c r="L71" i="10"/>
  <c r="N71" i="10"/>
  <c r="O71" i="10"/>
  <c r="P71" i="10"/>
  <c r="Q71" i="10"/>
  <c r="R71" i="10"/>
  <c r="S71" i="10"/>
  <c r="L72" i="10"/>
  <c r="N72" i="10"/>
  <c r="O72" i="10"/>
  <c r="P72" i="10"/>
  <c r="Q72" i="10"/>
  <c r="R72" i="10"/>
  <c r="S72" i="10"/>
  <c r="L73" i="10"/>
  <c r="N73" i="10"/>
  <c r="O73" i="10"/>
  <c r="P73" i="10"/>
  <c r="Q73" i="10"/>
  <c r="R73" i="10"/>
  <c r="S73" i="10"/>
  <c r="L74" i="10"/>
  <c r="N74" i="10"/>
  <c r="O74" i="10"/>
  <c r="P74" i="10"/>
  <c r="Q74" i="10"/>
  <c r="R74" i="10"/>
  <c r="S74" i="10"/>
  <c r="L75" i="10"/>
  <c r="N75" i="10"/>
  <c r="O75" i="10"/>
  <c r="P75" i="10"/>
  <c r="Q75" i="10"/>
  <c r="R75" i="10"/>
  <c r="S75" i="10"/>
  <c r="L76" i="10"/>
  <c r="N76" i="10"/>
  <c r="O76" i="10"/>
  <c r="P76" i="10"/>
  <c r="Q76" i="10"/>
  <c r="R76" i="10"/>
  <c r="S76" i="10"/>
  <c r="L77" i="10"/>
  <c r="N77" i="10"/>
  <c r="O77" i="10"/>
  <c r="P77" i="10"/>
  <c r="Q77" i="10"/>
  <c r="R77" i="10"/>
  <c r="S77" i="10"/>
  <c r="L78" i="10"/>
  <c r="N78" i="10"/>
  <c r="O78" i="10"/>
  <c r="P78" i="10"/>
  <c r="Q78" i="10"/>
  <c r="R78" i="10"/>
  <c r="S78" i="10"/>
  <c r="L79" i="10"/>
  <c r="N79" i="10"/>
  <c r="O79" i="10"/>
  <c r="P79" i="10"/>
  <c r="Q79" i="10"/>
  <c r="R79" i="10"/>
  <c r="S79" i="10"/>
  <c r="L80" i="10"/>
  <c r="N80" i="10"/>
  <c r="O80" i="10"/>
  <c r="P80" i="10"/>
  <c r="Q80" i="10"/>
  <c r="R80" i="10"/>
  <c r="S80" i="10"/>
  <c r="L81" i="10"/>
  <c r="N81" i="10"/>
  <c r="O81" i="10"/>
  <c r="P81" i="10"/>
  <c r="Q81" i="10"/>
  <c r="R81" i="10"/>
  <c r="S81" i="10"/>
  <c r="L82" i="10"/>
  <c r="N82" i="10"/>
  <c r="O82" i="10"/>
  <c r="P82" i="10"/>
  <c r="Q82" i="10"/>
  <c r="R82" i="10"/>
  <c r="S82" i="10"/>
  <c r="L83" i="10"/>
  <c r="N83" i="10"/>
  <c r="O83" i="10"/>
  <c r="P83" i="10"/>
  <c r="Q83" i="10"/>
  <c r="R83" i="10"/>
  <c r="S83" i="10"/>
  <c r="L84" i="10"/>
  <c r="N84" i="10"/>
  <c r="O84" i="10"/>
  <c r="P84" i="10"/>
  <c r="Q84" i="10"/>
  <c r="R84" i="10"/>
  <c r="S84" i="10"/>
  <c r="L85" i="10"/>
  <c r="N85" i="10"/>
  <c r="O85" i="10"/>
  <c r="P85" i="10"/>
  <c r="Q85" i="10"/>
  <c r="R85" i="10"/>
  <c r="S85" i="10"/>
  <c r="L86" i="10"/>
  <c r="N86" i="10"/>
  <c r="O86" i="10"/>
  <c r="P86" i="10"/>
  <c r="Q86" i="10"/>
  <c r="R86" i="10"/>
  <c r="S86" i="10"/>
  <c r="L87" i="10"/>
  <c r="N87" i="10"/>
  <c r="O87" i="10"/>
  <c r="P87" i="10"/>
  <c r="Q87" i="10"/>
  <c r="R87" i="10"/>
  <c r="S87" i="10"/>
  <c r="L88" i="10"/>
  <c r="N88" i="10"/>
  <c r="O88" i="10"/>
  <c r="P88" i="10"/>
  <c r="Q88" i="10"/>
  <c r="R88" i="10"/>
  <c r="S88" i="10"/>
  <c r="L89" i="10"/>
  <c r="N89" i="10"/>
  <c r="O89" i="10"/>
  <c r="P89" i="10"/>
  <c r="Q89" i="10"/>
  <c r="R89" i="10"/>
  <c r="S89" i="10"/>
  <c r="L90" i="10"/>
  <c r="N90" i="10"/>
  <c r="O90" i="10"/>
  <c r="P90" i="10"/>
  <c r="Q90" i="10"/>
  <c r="R90" i="10"/>
  <c r="S90" i="10"/>
  <c r="L91" i="10"/>
  <c r="N91" i="10"/>
  <c r="O91" i="10"/>
  <c r="P91" i="10"/>
  <c r="Q91" i="10"/>
  <c r="R91" i="10"/>
  <c r="S91" i="10"/>
  <c r="L92" i="10"/>
  <c r="N92" i="10"/>
  <c r="O92" i="10"/>
  <c r="P92" i="10"/>
  <c r="Q92" i="10"/>
  <c r="R92" i="10"/>
  <c r="S92" i="10"/>
  <c r="D93" i="10"/>
  <c r="E93" i="10"/>
  <c r="F93" i="10"/>
  <c r="G93" i="10"/>
  <c r="H93" i="10"/>
  <c r="I93" i="10"/>
  <c r="J93" i="10"/>
  <c r="S93" i="10" s="1"/>
  <c r="K93" i="10"/>
  <c r="L94" i="10"/>
  <c r="N94" i="10"/>
  <c r="O94" i="10"/>
  <c r="P94" i="10"/>
  <c r="Q94" i="10"/>
  <c r="R94" i="10"/>
  <c r="S94" i="10"/>
  <c r="L95" i="10"/>
  <c r="N95" i="10"/>
  <c r="O95" i="10"/>
  <c r="P95" i="10"/>
  <c r="Q95" i="10"/>
  <c r="R95" i="10"/>
  <c r="S95" i="10"/>
  <c r="L96" i="10"/>
  <c r="N96" i="10"/>
  <c r="O96" i="10"/>
  <c r="P96" i="10"/>
  <c r="Q96" i="10"/>
  <c r="R96" i="10"/>
  <c r="S96" i="10"/>
  <c r="L97" i="10"/>
  <c r="N97" i="10"/>
  <c r="O97" i="10"/>
  <c r="P97" i="10"/>
  <c r="Q97" i="10"/>
  <c r="R97" i="10"/>
  <c r="S97" i="10"/>
  <c r="L98" i="10"/>
  <c r="N98" i="10"/>
  <c r="O98" i="10"/>
  <c r="P98" i="10"/>
  <c r="Q98" i="10"/>
  <c r="R98" i="10"/>
  <c r="S98" i="10"/>
  <c r="L99" i="10"/>
  <c r="N99" i="10"/>
  <c r="O99" i="10"/>
  <c r="P99" i="10"/>
  <c r="Q99" i="10"/>
  <c r="R99" i="10"/>
  <c r="S99" i="10"/>
  <c r="L100" i="10"/>
  <c r="N100" i="10"/>
  <c r="O100" i="10"/>
  <c r="P100" i="10"/>
  <c r="Q100" i="10"/>
  <c r="R100" i="10"/>
  <c r="S100" i="10"/>
  <c r="L101" i="10"/>
  <c r="N101" i="10"/>
  <c r="O101" i="10"/>
  <c r="P101" i="10"/>
  <c r="Q101" i="10"/>
  <c r="R101" i="10"/>
  <c r="S101" i="10"/>
  <c r="L102" i="10"/>
  <c r="N102" i="10"/>
  <c r="O102" i="10"/>
  <c r="P102" i="10"/>
  <c r="Q102" i="10"/>
  <c r="R102" i="10"/>
  <c r="S102" i="10"/>
  <c r="L103" i="10"/>
  <c r="N103" i="10"/>
  <c r="O103" i="10"/>
  <c r="P103" i="10"/>
  <c r="Q103" i="10"/>
  <c r="R103" i="10"/>
  <c r="S103" i="10"/>
  <c r="L104" i="10"/>
  <c r="N104" i="10"/>
  <c r="O104" i="10"/>
  <c r="P104" i="10"/>
  <c r="Q104" i="10"/>
  <c r="R104" i="10"/>
  <c r="S104" i="10"/>
  <c r="L105" i="10"/>
  <c r="N105" i="10"/>
  <c r="O105" i="10"/>
  <c r="P105" i="10"/>
  <c r="Q105" i="10"/>
  <c r="R105" i="10"/>
  <c r="S105" i="10"/>
  <c r="L106" i="10"/>
  <c r="N106" i="10"/>
  <c r="O106" i="10"/>
  <c r="P106" i="10"/>
  <c r="Q106" i="10"/>
  <c r="R106" i="10"/>
  <c r="S106" i="10"/>
  <c r="L107" i="10"/>
  <c r="N107" i="10"/>
  <c r="O107" i="10"/>
  <c r="P107" i="10"/>
  <c r="Q107" i="10"/>
  <c r="R107" i="10"/>
  <c r="S107" i="10"/>
  <c r="L108" i="10"/>
  <c r="N108" i="10"/>
  <c r="O108" i="10"/>
  <c r="P108" i="10"/>
  <c r="Q108" i="10"/>
  <c r="R108" i="10"/>
  <c r="S108" i="10"/>
  <c r="L109" i="10"/>
  <c r="N109" i="10"/>
  <c r="O109" i="10"/>
  <c r="P109" i="10"/>
  <c r="Q109" i="10"/>
  <c r="R109" i="10"/>
  <c r="S109" i="10"/>
  <c r="L110" i="10"/>
  <c r="N110" i="10"/>
  <c r="O110" i="10"/>
  <c r="P110" i="10"/>
  <c r="Q110" i="10"/>
  <c r="R110" i="10"/>
  <c r="S110" i="10"/>
  <c r="L111" i="10"/>
  <c r="N111" i="10"/>
  <c r="O111" i="10"/>
  <c r="P111" i="10"/>
  <c r="Q111" i="10"/>
  <c r="R111" i="10"/>
  <c r="S111" i="10"/>
  <c r="L112" i="10"/>
  <c r="N112" i="10"/>
  <c r="O112" i="10"/>
  <c r="P112" i="10"/>
  <c r="Q112" i="10"/>
  <c r="R112" i="10"/>
  <c r="S112" i="10"/>
  <c r="L113" i="10"/>
  <c r="N113" i="10"/>
  <c r="O113" i="10"/>
  <c r="P113" i="10"/>
  <c r="Q113" i="10"/>
  <c r="R113" i="10"/>
  <c r="S113" i="10"/>
  <c r="L114" i="10"/>
  <c r="N114" i="10"/>
  <c r="O114" i="10"/>
  <c r="P114" i="10"/>
  <c r="Q114" i="10"/>
  <c r="R114" i="10"/>
  <c r="S114" i="10"/>
  <c r="L115" i="10"/>
  <c r="N115" i="10"/>
  <c r="O115" i="10"/>
  <c r="P115" i="10"/>
  <c r="Q115" i="10"/>
  <c r="R115" i="10"/>
  <c r="S115" i="10"/>
  <c r="L116" i="10"/>
  <c r="N116" i="10"/>
  <c r="O116" i="10"/>
  <c r="P116" i="10"/>
  <c r="Q116" i="10"/>
  <c r="R116" i="10"/>
  <c r="S116" i="10"/>
  <c r="L117" i="10"/>
  <c r="N117" i="10"/>
  <c r="O117" i="10"/>
  <c r="P117" i="10"/>
  <c r="Q117" i="10"/>
  <c r="R117" i="10"/>
  <c r="S117" i="10"/>
  <c r="L118" i="10"/>
  <c r="N118" i="10"/>
  <c r="O118" i="10"/>
  <c r="P118" i="10"/>
  <c r="Q118" i="10"/>
  <c r="R118" i="10"/>
  <c r="S118" i="10"/>
  <c r="L119" i="10"/>
  <c r="N119" i="10"/>
  <c r="O119" i="10"/>
  <c r="P119" i="10"/>
  <c r="Q119" i="10"/>
  <c r="R119" i="10"/>
  <c r="S119" i="10"/>
  <c r="L120" i="10"/>
  <c r="N120" i="10"/>
  <c r="O120" i="10"/>
  <c r="P120" i="10"/>
  <c r="Q120" i="10"/>
  <c r="R120" i="10"/>
  <c r="S120" i="10"/>
  <c r="L121" i="10"/>
  <c r="N121" i="10"/>
  <c r="O121" i="10"/>
  <c r="P121" i="10"/>
  <c r="Q121" i="10"/>
  <c r="R121" i="10"/>
  <c r="S121" i="10"/>
  <c r="D122" i="10"/>
  <c r="E122" i="10"/>
  <c r="F122" i="10"/>
  <c r="G122" i="10"/>
  <c r="H122" i="10"/>
  <c r="I122" i="10"/>
  <c r="J122" i="10"/>
  <c r="S122" i="10" s="1"/>
  <c r="K122" i="10"/>
  <c r="L126" i="10"/>
  <c r="N126" i="10"/>
  <c r="O126" i="10"/>
  <c r="P126" i="10"/>
  <c r="Q126" i="10"/>
  <c r="R126" i="10"/>
  <c r="S126" i="10"/>
  <c r="L127" i="10"/>
  <c r="N127" i="10"/>
  <c r="O127" i="10"/>
  <c r="P127" i="10"/>
  <c r="Q127" i="10"/>
  <c r="R127" i="10"/>
  <c r="S127" i="10"/>
  <c r="L128" i="10"/>
  <c r="N128" i="10"/>
  <c r="O128" i="10"/>
  <c r="P128" i="10"/>
  <c r="Q128" i="10"/>
  <c r="R128" i="10"/>
  <c r="S128" i="10"/>
  <c r="L129" i="10"/>
  <c r="N129" i="10"/>
  <c r="O129" i="10"/>
  <c r="P129" i="10"/>
  <c r="Q129" i="10"/>
  <c r="R129" i="10"/>
  <c r="S129" i="10"/>
  <c r="L130" i="10"/>
  <c r="N130" i="10"/>
  <c r="O130" i="10"/>
  <c r="P130" i="10"/>
  <c r="Q130" i="10"/>
  <c r="R130" i="10"/>
  <c r="S130" i="10"/>
  <c r="L131" i="10"/>
  <c r="N131" i="10"/>
  <c r="O131" i="10"/>
  <c r="P131" i="10"/>
  <c r="Q131" i="10"/>
  <c r="R131" i="10"/>
  <c r="S131" i="10"/>
  <c r="L132" i="10"/>
  <c r="N132" i="10"/>
  <c r="O132" i="10"/>
  <c r="P132" i="10"/>
  <c r="Q132" i="10"/>
  <c r="R132" i="10"/>
  <c r="S132" i="10"/>
  <c r="L133" i="10"/>
  <c r="N133" i="10"/>
  <c r="O133" i="10"/>
  <c r="P133" i="10"/>
  <c r="Q133" i="10"/>
  <c r="R133" i="10"/>
  <c r="S133" i="10"/>
  <c r="L134" i="10"/>
  <c r="N134" i="10"/>
  <c r="O134" i="10"/>
  <c r="P134" i="10"/>
  <c r="Q134" i="10"/>
  <c r="R134" i="10"/>
  <c r="S134" i="10"/>
  <c r="L135" i="10"/>
  <c r="N135" i="10"/>
  <c r="O135" i="10"/>
  <c r="P135" i="10"/>
  <c r="Q135" i="10"/>
  <c r="R135" i="10"/>
  <c r="S135" i="10"/>
  <c r="L136" i="10"/>
  <c r="N136" i="10"/>
  <c r="O136" i="10"/>
  <c r="P136" i="10"/>
  <c r="Q136" i="10"/>
  <c r="R136" i="10"/>
  <c r="S136" i="10"/>
  <c r="L137" i="10"/>
  <c r="N137" i="10"/>
  <c r="O137" i="10"/>
  <c r="P137" i="10"/>
  <c r="Q137" i="10"/>
  <c r="R137" i="10"/>
  <c r="S137" i="10"/>
  <c r="L138" i="10"/>
  <c r="N138" i="10"/>
  <c r="O138" i="10"/>
  <c r="P138" i="10"/>
  <c r="Q138" i="10"/>
  <c r="R138" i="10"/>
  <c r="S138" i="10"/>
  <c r="L139" i="10"/>
  <c r="N139" i="10"/>
  <c r="O139" i="10"/>
  <c r="P139" i="10"/>
  <c r="Q139" i="10"/>
  <c r="R139" i="10"/>
  <c r="S139" i="10"/>
  <c r="L140" i="10"/>
  <c r="N140" i="10"/>
  <c r="O140" i="10"/>
  <c r="P140" i="10"/>
  <c r="Q140" i="10"/>
  <c r="R140" i="10"/>
  <c r="S140" i="10"/>
  <c r="L141" i="10"/>
  <c r="N141" i="10"/>
  <c r="O141" i="10"/>
  <c r="P141" i="10"/>
  <c r="Q141" i="10"/>
  <c r="R141" i="10"/>
  <c r="S141" i="10"/>
  <c r="L142" i="10"/>
  <c r="N142" i="10"/>
  <c r="O142" i="10"/>
  <c r="P142" i="10"/>
  <c r="Q142" i="10"/>
  <c r="R142" i="10"/>
  <c r="S142" i="10"/>
  <c r="L143" i="10"/>
  <c r="N143" i="10"/>
  <c r="O143" i="10"/>
  <c r="P143" i="10"/>
  <c r="Q143" i="10"/>
  <c r="R143" i="10"/>
  <c r="S143" i="10"/>
  <c r="L144" i="10"/>
  <c r="N144" i="10"/>
  <c r="O144" i="10"/>
  <c r="P144" i="10"/>
  <c r="Q144" i="10"/>
  <c r="R144" i="10"/>
  <c r="S144" i="10"/>
  <c r="L145" i="10"/>
  <c r="N145" i="10"/>
  <c r="O145" i="10"/>
  <c r="P145" i="10"/>
  <c r="Q145" i="10"/>
  <c r="R145" i="10"/>
  <c r="S145" i="10"/>
  <c r="L146" i="10"/>
  <c r="N146" i="10"/>
  <c r="O146" i="10"/>
  <c r="P146" i="10"/>
  <c r="Q146" i="10"/>
  <c r="R146" i="10"/>
  <c r="S146" i="10"/>
  <c r="L147" i="10"/>
  <c r="N147" i="10"/>
  <c r="O147" i="10"/>
  <c r="P147" i="10"/>
  <c r="Q147" i="10"/>
  <c r="R147" i="10"/>
  <c r="S147" i="10"/>
  <c r="L148" i="10"/>
  <c r="N148" i="10"/>
  <c r="O148" i="10"/>
  <c r="P148" i="10"/>
  <c r="Q148" i="10"/>
  <c r="R148" i="10"/>
  <c r="S148" i="10"/>
  <c r="L149" i="10"/>
  <c r="N149" i="10"/>
  <c r="O149" i="10"/>
  <c r="P149" i="10"/>
  <c r="Q149" i="10"/>
  <c r="R149" i="10"/>
  <c r="S149" i="10"/>
  <c r="L150" i="10"/>
  <c r="N150" i="10"/>
  <c r="O150" i="10"/>
  <c r="P150" i="10"/>
  <c r="Q150" i="10"/>
  <c r="R150" i="10"/>
  <c r="S150" i="10"/>
  <c r="L151" i="10"/>
  <c r="N151" i="10"/>
  <c r="O151" i="10"/>
  <c r="P151" i="10"/>
  <c r="Q151" i="10"/>
  <c r="R151" i="10"/>
  <c r="S151" i="10"/>
  <c r="L152" i="10"/>
  <c r="N152" i="10"/>
  <c r="O152" i="10"/>
  <c r="P152" i="10"/>
  <c r="Q152" i="10"/>
  <c r="R152" i="10"/>
  <c r="S152" i="10"/>
  <c r="L153" i="10"/>
  <c r="N153" i="10"/>
  <c r="O153" i="10"/>
  <c r="P153" i="10"/>
  <c r="Q153" i="10"/>
  <c r="R153" i="10"/>
  <c r="S153" i="10"/>
  <c r="D154" i="10"/>
  <c r="E154" i="10"/>
  <c r="F154" i="10"/>
  <c r="G154" i="10"/>
  <c r="H154" i="10"/>
  <c r="I154" i="10"/>
  <c r="J154" i="10"/>
  <c r="K154" i="10"/>
  <c r="O154" i="10"/>
  <c r="S154" i="10"/>
  <c r="L155" i="10"/>
  <c r="N155" i="10"/>
  <c r="O155" i="10"/>
  <c r="P155" i="10"/>
  <c r="Q155" i="10"/>
  <c r="R155" i="10"/>
  <c r="S155" i="10"/>
  <c r="L156" i="10"/>
  <c r="N156" i="10"/>
  <c r="O156" i="10"/>
  <c r="P156" i="10"/>
  <c r="Q156" i="10"/>
  <c r="R156" i="10"/>
  <c r="S156" i="10"/>
  <c r="L157" i="10"/>
  <c r="N157" i="10"/>
  <c r="O157" i="10"/>
  <c r="P157" i="10"/>
  <c r="Q157" i="10"/>
  <c r="R157" i="10"/>
  <c r="S157" i="10"/>
  <c r="L158" i="10"/>
  <c r="N158" i="10"/>
  <c r="O158" i="10"/>
  <c r="P158" i="10"/>
  <c r="Q158" i="10"/>
  <c r="R158" i="10"/>
  <c r="S158" i="10"/>
  <c r="L159" i="10"/>
  <c r="N159" i="10"/>
  <c r="O159" i="10"/>
  <c r="P159" i="10"/>
  <c r="Q159" i="10"/>
  <c r="R159" i="10"/>
  <c r="S159" i="10"/>
  <c r="L160" i="10"/>
  <c r="N160" i="10"/>
  <c r="O160" i="10"/>
  <c r="P160" i="10"/>
  <c r="Q160" i="10"/>
  <c r="R160" i="10"/>
  <c r="S160" i="10"/>
  <c r="L161" i="10"/>
  <c r="N161" i="10"/>
  <c r="O161" i="10"/>
  <c r="P161" i="10"/>
  <c r="Q161" i="10"/>
  <c r="R161" i="10"/>
  <c r="S161" i="10"/>
  <c r="L162" i="10"/>
  <c r="N162" i="10"/>
  <c r="O162" i="10"/>
  <c r="P162" i="10"/>
  <c r="Q162" i="10"/>
  <c r="R162" i="10"/>
  <c r="S162" i="10"/>
  <c r="L163" i="10"/>
  <c r="N163" i="10"/>
  <c r="O163" i="10"/>
  <c r="P163" i="10"/>
  <c r="Q163" i="10"/>
  <c r="R163" i="10"/>
  <c r="S163" i="10"/>
  <c r="L164" i="10"/>
  <c r="N164" i="10"/>
  <c r="O164" i="10"/>
  <c r="P164" i="10"/>
  <c r="Q164" i="10"/>
  <c r="R164" i="10"/>
  <c r="S164" i="10"/>
  <c r="L165" i="10"/>
  <c r="N165" i="10"/>
  <c r="O165" i="10"/>
  <c r="P165" i="10"/>
  <c r="Q165" i="10"/>
  <c r="R165" i="10"/>
  <c r="S165" i="10"/>
  <c r="L166" i="10"/>
  <c r="N166" i="10"/>
  <c r="O166" i="10"/>
  <c r="P166" i="10"/>
  <c r="Q166" i="10"/>
  <c r="R166" i="10"/>
  <c r="S166" i="10"/>
  <c r="L167" i="10"/>
  <c r="N167" i="10"/>
  <c r="O167" i="10"/>
  <c r="P167" i="10"/>
  <c r="Q167" i="10"/>
  <c r="R167" i="10"/>
  <c r="S167" i="10"/>
  <c r="L168" i="10"/>
  <c r="N168" i="10"/>
  <c r="O168" i="10"/>
  <c r="P168" i="10"/>
  <c r="Q168" i="10"/>
  <c r="R168" i="10"/>
  <c r="S168" i="10"/>
  <c r="L169" i="10"/>
  <c r="N169" i="10"/>
  <c r="O169" i="10"/>
  <c r="P169" i="10"/>
  <c r="Q169" i="10"/>
  <c r="R169" i="10"/>
  <c r="S169" i="10"/>
  <c r="L170" i="10"/>
  <c r="N170" i="10"/>
  <c r="O170" i="10"/>
  <c r="P170" i="10"/>
  <c r="Q170" i="10"/>
  <c r="R170" i="10"/>
  <c r="S170" i="10"/>
  <c r="L171" i="10"/>
  <c r="N171" i="10"/>
  <c r="O171" i="10"/>
  <c r="P171" i="10"/>
  <c r="Q171" i="10"/>
  <c r="R171" i="10"/>
  <c r="S171" i="10"/>
  <c r="L172" i="10"/>
  <c r="N172" i="10"/>
  <c r="O172" i="10"/>
  <c r="P172" i="10"/>
  <c r="Q172" i="10"/>
  <c r="R172" i="10"/>
  <c r="S172" i="10"/>
  <c r="L173" i="10"/>
  <c r="N173" i="10"/>
  <c r="O173" i="10"/>
  <c r="P173" i="10"/>
  <c r="Q173" i="10"/>
  <c r="R173" i="10"/>
  <c r="S173" i="10"/>
  <c r="L174" i="10"/>
  <c r="N174" i="10"/>
  <c r="O174" i="10"/>
  <c r="P174" i="10"/>
  <c r="Q174" i="10"/>
  <c r="R174" i="10"/>
  <c r="S174" i="10"/>
  <c r="L175" i="10"/>
  <c r="N175" i="10"/>
  <c r="O175" i="10"/>
  <c r="P175" i="10"/>
  <c r="Q175" i="10"/>
  <c r="R175" i="10"/>
  <c r="S175" i="10"/>
  <c r="L176" i="10"/>
  <c r="N176" i="10"/>
  <c r="O176" i="10"/>
  <c r="P176" i="10"/>
  <c r="Q176" i="10"/>
  <c r="R176" i="10"/>
  <c r="S176" i="10"/>
  <c r="L177" i="10"/>
  <c r="N177" i="10"/>
  <c r="O177" i="10"/>
  <c r="P177" i="10"/>
  <c r="Q177" i="10"/>
  <c r="R177" i="10"/>
  <c r="S177" i="10"/>
  <c r="L178" i="10"/>
  <c r="N178" i="10"/>
  <c r="O178" i="10"/>
  <c r="P178" i="10"/>
  <c r="Q178" i="10"/>
  <c r="R178" i="10"/>
  <c r="S178" i="10"/>
  <c r="L179" i="10"/>
  <c r="N179" i="10"/>
  <c r="O179" i="10"/>
  <c r="P179" i="10"/>
  <c r="Q179" i="10"/>
  <c r="R179" i="10"/>
  <c r="S179" i="10"/>
  <c r="L180" i="10"/>
  <c r="N180" i="10"/>
  <c r="O180" i="10"/>
  <c r="P180" i="10"/>
  <c r="Q180" i="10"/>
  <c r="R180" i="10"/>
  <c r="S180" i="10"/>
  <c r="L181" i="10"/>
  <c r="N181" i="10"/>
  <c r="O181" i="10"/>
  <c r="P181" i="10"/>
  <c r="Q181" i="10"/>
  <c r="R181" i="10"/>
  <c r="S181" i="10"/>
  <c r="L182" i="10"/>
  <c r="N182" i="10"/>
  <c r="O182" i="10"/>
  <c r="P182" i="10"/>
  <c r="Q182" i="10"/>
  <c r="R182" i="10"/>
  <c r="S182" i="10"/>
  <c r="D183" i="10"/>
  <c r="E183" i="10"/>
  <c r="F183" i="10"/>
  <c r="Q183" i="10" s="1"/>
  <c r="G183" i="10"/>
  <c r="O183" i="10" s="1"/>
  <c r="H183" i="10"/>
  <c r="I183" i="10"/>
  <c r="J183" i="10"/>
  <c r="K183" i="10"/>
  <c r="S183" i="10" s="1"/>
  <c r="L187" i="10"/>
  <c r="N187" i="10"/>
  <c r="O187" i="10"/>
  <c r="P187" i="10"/>
  <c r="Q187" i="10"/>
  <c r="R187" i="10"/>
  <c r="S187" i="10"/>
  <c r="L188" i="10"/>
  <c r="N188" i="10"/>
  <c r="O188" i="10"/>
  <c r="P188" i="10"/>
  <c r="Q188" i="10"/>
  <c r="R188" i="10"/>
  <c r="S188" i="10"/>
  <c r="L189" i="10"/>
  <c r="N189" i="10"/>
  <c r="O189" i="10"/>
  <c r="P189" i="10"/>
  <c r="Q189" i="10"/>
  <c r="R189" i="10"/>
  <c r="S189" i="10"/>
  <c r="L190" i="10"/>
  <c r="N190" i="10"/>
  <c r="O190" i="10"/>
  <c r="P190" i="10"/>
  <c r="Q190" i="10"/>
  <c r="R190" i="10"/>
  <c r="S190" i="10"/>
  <c r="L191" i="10"/>
  <c r="N191" i="10"/>
  <c r="O191" i="10"/>
  <c r="P191" i="10"/>
  <c r="Q191" i="10"/>
  <c r="R191" i="10"/>
  <c r="S191" i="10"/>
  <c r="L192" i="10"/>
  <c r="N192" i="10"/>
  <c r="O192" i="10"/>
  <c r="P192" i="10"/>
  <c r="Q192" i="10"/>
  <c r="R192" i="10"/>
  <c r="S192" i="10"/>
  <c r="L193" i="10"/>
  <c r="N193" i="10"/>
  <c r="O193" i="10"/>
  <c r="P193" i="10"/>
  <c r="Q193" i="10"/>
  <c r="R193" i="10"/>
  <c r="S193" i="10"/>
  <c r="L194" i="10"/>
  <c r="N194" i="10"/>
  <c r="O194" i="10"/>
  <c r="P194" i="10"/>
  <c r="Q194" i="10"/>
  <c r="R194" i="10"/>
  <c r="S194" i="10"/>
  <c r="L195" i="10"/>
  <c r="N195" i="10"/>
  <c r="O195" i="10"/>
  <c r="P195" i="10"/>
  <c r="Q195" i="10"/>
  <c r="R195" i="10"/>
  <c r="S195" i="10"/>
  <c r="L196" i="10"/>
  <c r="N196" i="10"/>
  <c r="O196" i="10"/>
  <c r="P196" i="10"/>
  <c r="Q196" i="10"/>
  <c r="R196" i="10"/>
  <c r="S196" i="10"/>
  <c r="L197" i="10"/>
  <c r="N197" i="10"/>
  <c r="O197" i="10"/>
  <c r="P197" i="10"/>
  <c r="Q197" i="10"/>
  <c r="R197" i="10"/>
  <c r="S197" i="10"/>
  <c r="L198" i="10"/>
  <c r="N198" i="10"/>
  <c r="O198" i="10"/>
  <c r="P198" i="10"/>
  <c r="Q198" i="10"/>
  <c r="R198" i="10"/>
  <c r="S198" i="10"/>
  <c r="L199" i="10"/>
  <c r="N199" i="10"/>
  <c r="O199" i="10"/>
  <c r="P199" i="10"/>
  <c r="Q199" i="10"/>
  <c r="R199" i="10"/>
  <c r="S199" i="10"/>
  <c r="L200" i="10"/>
  <c r="N200" i="10"/>
  <c r="O200" i="10"/>
  <c r="P200" i="10"/>
  <c r="Q200" i="10"/>
  <c r="R200" i="10"/>
  <c r="S200" i="10"/>
  <c r="L201" i="10"/>
  <c r="N201" i="10"/>
  <c r="O201" i="10"/>
  <c r="P201" i="10"/>
  <c r="Q201" i="10"/>
  <c r="R201" i="10"/>
  <c r="S201" i="10"/>
  <c r="L202" i="10"/>
  <c r="N202" i="10"/>
  <c r="O202" i="10"/>
  <c r="P202" i="10"/>
  <c r="Q202" i="10"/>
  <c r="R202" i="10"/>
  <c r="S202" i="10"/>
  <c r="L203" i="10"/>
  <c r="N203" i="10"/>
  <c r="O203" i="10"/>
  <c r="P203" i="10"/>
  <c r="Q203" i="10"/>
  <c r="R203" i="10"/>
  <c r="S203" i="10"/>
  <c r="L204" i="10"/>
  <c r="N204" i="10"/>
  <c r="O204" i="10"/>
  <c r="P204" i="10"/>
  <c r="Q204" i="10"/>
  <c r="R204" i="10"/>
  <c r="S204" i="10"/>
  <c r="L205" i="10"/>
  <c r="N205" i="10"/>
  <c r="O205" i="10"/>
  <c r="P205" i="10"/>
  <c r="Q205" i="10"/>
  <c r="R205" i="10"/>
  <c r="S205" i="10"/>
  <c r="L206" i="10"/>
  <c r="N206" i="10"/>
  <c r="O206" i="10"/>
  <c r="P206" i="10"/>
  <c r="Q206" i="10"/>
  <c r="R206" i="10"/>
  <c r="S206" i="10"/>
  <c r="L207" i="10"/>
  <c r="N207" i="10"/>
  <c r="O207" i="10"/>
  <c r="P207" i="10"/>
  <c r="Q207" i="10"/>
  <c r="R207" i="10"/>
  <c r="S207" i="10"/>
  <c r="L208" i="10"/>
  <c r="N208" i="10"/>
  <c r="O208" i="10"/>
  <c r="P208" i="10"/>
  <c r="Q208" i="10"/>
  <c r="R208" i="10"/>
  <c r="S208" i="10"/>
  <c r="L209" i="10"/>
  <c r="N209" i="10"/>
  <c r="O209" i="10"/>
  <c r="P209" i="10"/>
  <c r="Q209" i="10"/>
  <c r="R209" i="10"/>
  <c r="S209" i="10"/>
  <c r="L210" i="10"/>
  <c r="N210" i="10"/>
  <c r="O210" i="10"/>
  <c r="P210" i="10"/>
  <c r="Q210" i="10"/>
  <c r="R210" i="10"/>
  <c r="S210" i="10"/>
  <c r="L211" i="10"/>
  <c r="N211" i="10"/>
  <c r="O211" i="10"/>
  <c r="P211" i="10"/>
  <c r="Q211" i="10"/>
  <c r="R211" i="10"/>
  <c r="S211" i="10"/>
  <c r="L212" i="10"/>
  <c r="N212" i="10"/>
  <c r="O212" i="10"/>
  <c r="P212" i="10"/>
  <c r="Q212" i="10"/>
  <c r="R212" i="10"/>
  <c r="S212" i="10"/>
  <c r="L213" i="10"/>
  <c r="N213" i="10"/>
  <c r="O213" i="10"/>
  <c r="P213" i="10"/>
  <c r="Q213" i="10"/>
  <c r="R213" i="10"/>
  <c r="S213" i="10"/>
  <c r="L214" i="10"/>
  <c r="N214" i="10"/>
  <c r="O214" i="10"/>
  <c r="P214" i="10"/>
  <c r="Q214" i="10"/>
  <c r="R214" i="10"/>
  <c r="S214" i="10"/>
  <c r="D215" i="10"/>
  <c r="E215" i="10"/>
  <c r="L215" i="10" s="1"/>
  <c r="B4" i="11" s="1"/>
  <c r="H2" i="11" s="1"/>
  <c r="F215" i="10"/>
  <c r="G215" i="10"/>
  <c r="R215" i="10" s="1"/>
  <c r="H215" i="10"/>
  <c r="I215" i="10"/>
  <c r="J215" i="10"/>
  <c r="K215" i="10"/>
  <c r="N215" i="10"/>
  <c r="D4" i="11" s="1"/>
  <c r="H4" i="11" s="1"/>
  <c r="O215" i="10"/>
  <c r="S215" i="10"/>
  <c r="L216" i="10"/>
  <c r="N216" i="10"/>
  <c r="O216" i="10"/>
  <c r="P216" i="10"/>
  <c r="Q216" i="10"/>
  <c r="R216" i="10"/>
  <c r="S216" i="10"/>
  <c r="L217" i="10"/>
  <c r="N217" i="10"/>
  <c r="O217" i="10"/>
  <c r="P217" i="10"/>
  <c r="Q217" i="10"/>
  <c r="R217" i="10"/>
  <c r="S217" i="10"/>
  <c r="L218" i="10"/>
  <c r="N218" i="10"/>
  <c r="O218" i="10"/>
  <c r="P218" i="10"/>
  <c r="Q218" i="10"/>
  <c r="R218" i="10"/>
  <c r="S218" i="10"/>
  <c r="L219" i="10"/>
  <c r="N219" i="10"/>
  <c r="O219" i="10"/>
  <c r="P219" i="10"/>
  <c r="Q219" i="10"/>
  <c r="R219" i="10"/>
  <c r="S219" i="10"/>
  <c r="L220" i="10"/>
  <c r="N220" i="10"/>
  <c r="O220" i="10"/>
  <c r="P220" i="10"/>
  <c r="Q220" i="10"/>
  <c r="R220" i="10"/>
  <c r="S220" i="10"/>
  <c r="L221" i="10"/>
  <c r="N221" i="10"/>
  <c r="O221" i="10"/>
  <c r="P221" i="10"/>
  <c r="Q221" i="10"/>
  <c r="R221" i="10"/>
  <c r="S221" i="10"/>
  <c r="L222" i="10"/>
  <c r="N222" i="10"/>
  <c r="O222" i="10"/>
  <c r="P222" i="10"/>
  <c r="Q222" i="10"/>
  <c r="R222" i="10"/>
  <c r="S222" i="10"/>
  <c r="L223" i="10"/>
  <c r="N223" i="10"/>
  <c r="O223" i="10"/>
  <c r="P223" i="10"/>
  <c r="Q223" i="10"/>
  <c r="R223" i="10"/>
  <c r="S223" i="10"/>
  <c r="L224" i="10"/>
  <c r="N224" i="10"/>
  <c r="O224" i="10"/>
  <c r="P224" i="10"/>
  <c r="Q224" i="10"/>
  <c r="R224" i="10"/>
  <c r="S224" i="10"/>
  <c r="L225" i="10"/>
  <c r="N225" i="10"/>
  <c r="O225" i="10"/>
  <c r="P225" i="10"/>
  <c r="Q225" i="10"/>
  <c r="R225" i="10"/>
  <c r="S225" i="10"/>
  <c r="L226" i="10"/>
  <c r="N226" i="10"/>
  <c r="O226" i="10"/>
  <c r="P226" i="10"/>
  <c r="Q226" i="10"/>
  <c r="R226" i="10"/>
  <c r="S226" i="10"/>
  <c r="L227" i="10"/>
  <c r="N227" i="10"/>
  <c r="O227" i="10"/>
  <c r="P227" i="10"/>
  <c r="Q227" i="10"/>
  <c r="R227" i="10"/>
  <c r="S227" i="10"/>
  <c r="L228" i="10"/>
  <c r="N228" i="10"/>
  <c r="O228" i="10"/>
  <c r="P228" i="10"/>
  <c r="Q228" i="10"/>
  <c r="R228" i="10"/>
  <c r="S228" i="10"/>
  <c r="L229" i="10"/>
  <c r="N229" i="10"/>
  <c r="O229" i="10"/>
  <c r="P229" i="10"/>
  <c r="Q229" i="10"/>
  <c r="R229" i="10"/>
  <c r="S229" i="10"/>
  <c r="L230" i="10"/>
  <c r="N230" i="10"/>
  <c r="O230" i="10"/>
  <c r="P230" i="10"/>
  <c r="Q230" i="10"/>
  <c r="R230" i="10"/>
  <c r="S230" i="10"/>
  <c r="L231" i="10"/>
  <c r="N231" i="10"/>
  <c r="O231" i="10"/>
  <c r="P231" i="10"/>
  <c r="Q231" i="10"/>
  <c r="R231" i="10"/>
  <c r="S231" i="10"/>
  <c r="L232" i="10"/>
  <c r="N232" i="10"/>
  <c r="O232" i="10"/>
  <c r="P232" i="10"/>
  <c r="Q232" i="10"/>
  <c r="R232" i="10"/>
  <c r="S232" i="10"/>
  <c r="L233" i="10"/>
  <c r="N233" i="10"/>
  <c r="O233" i="10"/>
  <c r="P233" i="10"/>
  <c r="Q233" i="10"/>
  <c r="R233" i="10"/>
  <c r="S233" i="10"/>
  <c r="L234" i="10"/>
  <c r="N234" i="10"/>
  <c r="O234" i="10"/>
  <c r="P234" i="10"/>
  <c r="Q234" i="10"/>
  <c r="R234" i="10"/>
  <c r="S234" i="10"/>
  <c r="L235" i="10"/>
  <c r="N235" i="10"/>
  <c r="O235" i="10"/>
  <c r="P235" i="10"/>
  <c r="Q235" i="10"/>
  <c r="R235" i="10"/>
  <c r="S235" i="10"/>
  <c r="L236" i="10"/>
  <c r="N236" i="10"/>
  <c r="O236" i="10"/>
  <c r="P236" i="10"/>
  <c r="Q236" i="10"/>
  <c r="R236" i="10"/>
  <c r="S236" i="10"/>
  <c r="L237" i="10"/>
  <c r="N237" i="10"/>
  <c r="O237" i="10"/>
  <c r="P237" i="10"/>
  <c r="Q237" i="10"/>
  <c r="R237" i="10"/>
  <c r="S237" i="10"/>
  <c r="L238" i="10"/>
  <c r="N238" i="10"/>
  <c r="O238" i="10"/>
  <c r="P238" i="10"/>
  <c r="Q238" i="10"/>
  <c r="R238" i="10"/>
  <c r="S238" i="10"/>
  <c r="L239" i="10"/>
  <c r="N239" i="10"/>
  <c r="O239" i="10"/>
  <c r="P239" i="10"/>
  <c r="Q239" i="10"/>
  <c r="R239" i="10"/>
  <c r="S239" i="10"/>
  <c r="L240" i="10"/>
  <c r="N240" i="10"/>
  <c r="O240" i="10"/>
  <c r="P240" i="10"/>
  <c r="Q240" i="10"/>
  <c r="R240" i="10"/>
  <c r="S240" i="10"/>
  <c r="L241" i="10"/>
  <c r="N241" i="10"/>
  <c r="O241" i="10"/>
  <c r="P241" i="10"/>
  <c r="Q241" i="10"/>
  <c r="R241" i="10"/>
  <c r="S241" i="10"/>
  <c r="L242" i="10"/>
  <c r="N242" i="10"/>
  <c r="O242" i="10"/>
  <c r="P242" i="10"/>
  <c r="Q242" i="10"/>
  <c r="R242" i="10"/>
  <c r="S242" i="10"/>
  <c r="L243" i="10"/>
  <c r="N243" i="10"/>
  <c r="O243" i="10"/>
  <c r="P243" i="10"/>
  <c r="Q243" i="10"/>
  <c r="R243" i="10"/>
  <c r="S243" i="10"/>
  <c r="D244" i="10"/>
  <c r="E244" i="10"/>
  <c r="L244" i="10" s="1"/>
  <c r="B13" i="11" s="1"/>
  <c r="H11" i="11" s="1"/>
  <c r="F244" i="10"/>
  <c r="G244" i="10"/>
  <c r="R244" i="10" s="1"/>
  <c r="H244" i="10"/>
  <c r="I244" i="10"/>
  <c r="J244" i="10"/>
  <c r="K244" i="10"/>
  <c r="N244" i="10"/>
  <c r="D13" i="11" s="1"/>
  <c r="H13" i="11" s="1"/>
  <c r="O244" i="10"/>
  <c r="S244" i="10"/>
  <c r="L248" i="10"/>
  <c r="N248" i="10"/>
  <c r="O248" i="10"/>
  <c r="P248" i="10"/>
  <c r="Q248" i="10"/>
  <c r="R248" i="10"/>
  <c r="S248" i="10"/>
  <c r="L249" i="10"/>
  <c r="N249" i="10"/>
  <c r="O249" i="10"/>
  <c r="P249" i="10"/>
  <c r="Q249" i="10"/>
  <c r="R249" i="10"/>
  <c r="S249" i="10"/>
  <c r="L250" i="10"/>
  <c r="N250" i="10"/>
  <c r="O250" i="10"/>
  <c r="P250" i="10"/>
  <c r="Q250" i="10"/>
  <c r="R250" i="10"/>
  <c r="S250" i="10"/>
  <c r="L251" i="10"/>
  <c r="N251" i="10"/>
  <c r="O251" i="10"/>
  <c r="P251" i="10"/>
  <c r="Q251" i="10"/>
  <c r="R251" i="10"/>
  <c r="S251" i="10"/>
  <c r="L252" i="10"/>
  <c r="N252" i="10"/>
  <c r="O252" i="10"/>
  <c r="P252" i="10"/>
  <c r="Q252" i="10"/>
  <c r="R252" i="10"/>
  <c r="S252" i="10"/>
  <c r="L253" i="10"/>
  <c r="N253" i="10"/>
  <c r="O253" i="10"/>
  <c r="P253" i="10"/>
  <c r="Q253" i="10"/>
  <c r="R253" i="10"/>
  <c r="S253" i="10"/>
  <c r="L254" i="10"/>
  <c r="N254" i="10"/>
  <c r="O254" i="10"/>
  <c r="P254" i="10"/>
  <c r="Q254" i="10"/>
  <c r="R254" i="10"/>
  <c r="S254" i="10"/>
  <c r="L255" i="10"/>
  <c r="N255" i="10"/>
  <c r="O255" i="10"/>
  <c r="P255" i="10"/>
  <c r="Q255" i="10"/>
  <c r="R255" i="10"/>
  <c r="S255" i="10"/>
  <c r="L256" i="10"/>
  <c r="N256" i="10"/>
  <c r="O256" i="10"/>
  <c r="P256" i="10"/>
  <c r="Q256" i="10"/>
  <c r="R256" i="10"/>
  <c r="S256" i="10"/>
  <c r="L257" i="10"/>
  <c r="N257" i="10"/>
  <c r="O257" i="10"/>
  <c r="P257" i="10"/>
  <c r="Q257" i="10"/>
  <c r="R257" i="10"/>
  <c r="S257" i="10"/>
  <c r="L258" i="10"/>
  <c r="N258" i="10"/>
  <c r="O258" i="10"/>
  <c r="P258" i="10"/>
  <c r="Q258" i="10"/>
  <c r="R258" i="10"/>
  <c r="S258" i="10"/>
  <c r="L259" i="10"/>
  <c r="N259" i="10"/>
  <c r="O259" i="10"/>
  <c r="P259" i="10"/>
  <c r="Q259" i="10"/>
  <c r="R259" i="10"/>
  <c r="S259" i="10"/>
  <c r="L260" i="10"/>
  <c r="N260" i="10"/>
  <c r="O260" i="10"/>
  <c r="P260" i="10"/>
  <c r="Q260" i="10"/>
  <c r="R260" i="10"/>
  <c r="S260" i="10"/>
  <c r="L261" i="10"/>
  <c r="N261" i="10"/>
  <c r="O261" i="10"/>
  <c r="P261" i="10"/>
  <c r="Q261" i="10"/>
  <c r="R261" i="10"/>
  <c r="S261" i="10"/>
  <c r="L262" i="10"/>
  <c r="N262" i="10"/>
  <c r="O262" i="10"/>
  <c r="P262" i="10"/>
  <c r="Q262" i="10"/>
  <c r="R262" i="10"/>
  <c r="S262" i="10"/>
  <c r="L263" i="10"/>
  <c r="N263" i="10"/>
  <c r="O263" i="10"/>
  <c r="P263" i="10"/>
  <c r="Q263" i="10"/>
  <c r="R263" i="10"/>
  <c r="S263" i="10"/>
  <c r="L264" i="10"/>
  <c r="N264" i="10"/>
  <c r="O264" i="10"/>
  <c r="P264" i="10"/>
  <c r="Q264" i="10"/>
  <c r="R264" i="10"/>
  <c r="S264" i="10"/>
  <c r="L265" i="10"/>
  <c r="N265" i="10"/>
  <c r="O265" i="10"/>
  <c r="P265" i="10"/>
  <c r="Q265" i="10"/>
  <c r="R265" i="10"/>
  <c r="S265" i="10"/>
  <c r="L266" i="10"/>
  <c r="N266" i="10"/>
  <c r="O266" i="10"/>
  <c r="P266" i="10"/>
  <c r="Q266" i="10"/>
  <c r="R266" i="10"/>
  <c r="S266" i="10"/>
  <c r="L267" i="10"/>
  <c r="N267" i="10"/>
  <c r="O267" i="10"/>
  <c r="P267" i="10"/>
  <c r="Q267" i="10"/>
  <c r="R267" i="10"/>
  <c r="S267" i="10"/>
  <c r="L268" i="10"/>
  <c r="N268" i="10"/>
  <c r="O268" i="10"/>
  <c r="P268" i="10"/>
  <c r="Q268" i="10"/>
  <c r="R268" i="10"/>
  <c r="S268" i="10"/>
  <c r="L269" i="10"/>
  <c r="N269" i="10"/>
  <c r="O269" i="10"/>
  <c r="P269" i="10"/>
  <c r="Q269" i="10"/>
  <c r="R269" i="10"/>
  <c r="S269" i="10"/>
  <c r="L270" i="10"/>
  <c r="N270" i="10"/>
  <c r="O270" i="10"/>
  <c r="P270" i="10"/>
  <c r="Q270" i="10"/>
  <c r="R270" i="10"/>
  <c r="S270" i="10"/>
  <c r="L271" i="10"/>
  <c r="N271" i="10"/>
  <c r="O271" i="10"/>
  <c r="P271" i="10"/>
  <c r="Q271" i="10"/>
  <c r="R271" i="10"/>
  <c r="S271" i="10"/>
  <c r="L272" i="10"/>
  <c r="N272" i="10"/>
  <c r="O272" i="10"/>
  <c r="P272" i="10"/>
  <c r="Q272" i="10"/>
  <c r="R272" i="10"/>
  <c r="S272" i="10"/>
  <c r="L273" i="10"/>
  <c r="N273" i="10"/>
  <c r="O273" i="10"/>
  <c r="P273" i="10"/>
  <c r="Q273" i="10"/>
  <c r="R273" i="10"/>
  <c r="S273" i="10"/>
  <c r="L274" i="10"/>
  <c r="N274" i="10"/>
  <c r="O274" i="10"/>
  <c r="P274" i="10"/>
  <c r="Q274" i="10"/>
  <c r="R274" i="10"/>
  <c r="S274" i="10"/>
  <c r="L275" i="10"/>
  <c r="N275" i="10"/>
  <c r="O275" i="10"/>
  <c r="P275" i="10"/>
  <c r="Q275" i="10"/>
  <c r="R275" i="10"/>
  <c r="S275" i="10"/>
  <c r="D276" i="10"/>
  <c r="E276" i="10"/>
  <c r="L276" i="10" s="1"/>
  <c r="B5" i="11" s="1"/>
  <c r="I2" i="11" s="1"/>
  <c r="F276" i="10"/>
  <c r="G276" i="10"/>
  <c r="R276" i="10" s="1"/>
  <c r="H276" i="10"/>
  <c r="I276" i="10"/>
  <c r="J276" i="10"/>
  <c r="K276" i="10"/>
  <c r="N276" i="10"/>
  <c r="D5" i="11" s="1"/>
  <c r="I4" i="11" s="1"/>
  <c r="O276" i="10"/>
  <c r="S276" i="10"/>
  <c r="L277" i="10"/>
  <c r="N277" i="10"/>
  <c r="O277" i="10"/>
  <c r="P277" i="10"/>
  <c r="Q277" i="10"/>
  <c r="R277" i="10"/>
  <c r="S277" i="10"/>
  <c r="L278" i="10"/>
  <c r="N278" i="10"/>
  <c r="O278" i="10"/>
  <c r="P278" i="10"/>
  <c r="Q278" i="10"/>
  <c r="R278" i="10"/>
  <c r="S278" i="10"/>
  <c r="L279" i="10"/>
  <c r="N279" i="10"/>
  <c r="O279" i="10"/>
  <c r="P279" i="10"/>
  <c r="Q279" i="10"/>
  <c r="R279" i="10"/>
  <c r="S279" i="10"/>
  <c r="L280" i="10"/>
  <c r="N280" i="10"/>
  <c r="O280" i="10"/>
  <c r="P280" i="10"/>
  <c r="Q280" i="10"/>
  <c r="R280" i="10"/>
  <c r="S280" i="10"/>
  <c r="L281" i="10"/>
  <c r="N281" i="10"/>
  <c r="O281" i="10"/>
  <c r="P281" i="10"/>
  <c r="Q281" i="10"/>
  <c r="R281" i="10"/>
  <c r="S281" i="10"/>
  <c r="L282" i="10"/>
  <c r="N282" i="10"/>
  <c r="O282" i="10"/>
  <c r="P282" i="10"/>
  <c r="Q282" i="10"/>
  <c r="R282" i="10"/>
  <c r="S282" i="10"/>
  <c r="L283" i="10"/>
  <c r="N283" i="10"/>
  <c r="O283" i="10"/>
  <c r="P283" i="10"/>
  <c r="Q283" i="10"/>
  <c r="R283" i="10"/>
  <c r="S283" i="10"/>
  <c r="L284" i="10"/>
  <c r="N284" i="10"/>
  <c r="O284" i="10"/>
  <c r="P284" i="10"/>
  <c r="Q284" i="10"/>
  <c r="R284" i="10"/>
  <c r="S284" i="10"/>
  <c r="L285" i="10"/>
  <c r="N285" i="10"/>
  <c r="O285" i="10"/>
  <c r="P285" i="10"/>
  <c r="Q285" i="10"/>
  <c r="R285" i="10"/>
  <c r="S285" i="10"/>
  <c r="L286" i="10"/>
  <c r="N286" i="10"/>
  <c r="O286" i="10"/>
  <c r="P286" i="10"/>
  <c r="Q286" i="10"/>
  <c r="M286" i="10" s="1"/>
  <c r="R286" i="10"/>
  <c r="S286" i="10"/>
  <c r="L287" i="10"/>
  <c r="N287" i="10"/>
  <c r="O287" i="10"/>
  <c r="P287" i="10"/>
  <c r="Q287" i="10"/>
  <c r="M287" i="10" s="1"/>
  <c r="R287" i="10"/>
  <c r="S287" i="10"/>
  <c r="L288" i="10"/>
  <c r="N288" i="10"/>
  <c r="O288" i="10"/>
  <c r="P288" i="10"/>
  <c r="Q288" i="10"/>
  <c r="M288" i="10" s="1"/>
  <c r="R288" i="10"/>
  <c r="S288" i="10"/>
  <c r="L289" i="10"/>
  <c r="N289" i="10"/>
  <c r="O289" i="10"/>
  <c r="P289" i="10"/>
  <c r="Q289" i="10"/>
  <c r="M289" i="10" s="1"/>
  <c r="R289" i="10"/>
  <c r="S289" i="10"/>
  <c r="L290" i="10"/>
  <c r="N290" i="10"/>
  <c r="O290" i="10"/>
  <c r="P290" i="10"/>
  <c r="Q290" i="10"/>
  <c r="M290" i="10" s="1"/>
  <c r="R290" i="10"/>
  <c r="S290" i="10"/>
  <c r="L291" i="10"/>
  <c r="N291" i="10"/>
  <c r="O291" i="10"/>
  <c r="P291" i="10"/>
  <c r="Q291" i="10"/>
  <c r="M291" i="10" s="1"/>
  <c r="R291" i="10"/>
  <c r="S291" i="10"/>
  <c r="L292" i="10"/>
  <c r="N292" i="10"/>
  <c r="O292" i="10"/>
  <c r="P292" i="10"/>
  <c r="Q292" i="10"/>
  <c r="M292" i="10" s="1"/>
  <c r="R292" i="10"/>
  <c r="S292" i="10"/>
  <c r="L293" i="10"/>
  <c r="N293" i="10"/>
  <c r="O293" i="10"/>
  <c r="P293" i="10"/>
  <c r="Q293" i="10"/>
  <c r="M293" i="10" s="1"/>
  <c r="R293" i="10"/>
  <c r="S293" i="10"/>
  <c r="L294" i="10"/>
  <c r="N294" i="10"/>
  <c r="O294" i="10"/>
  <c r="P294" i="10"/>
  <c r="Q294" i="10"/>
  <c r="M294" i="10" s="1"/>
  <c r="R294" i="10"/>
  <c r="S294" i="10"/>
  <c r="L295" i="10"/>
  <c r="N295" i="10"/>
  <c r="O295" i="10"/>
  <c r="P295" i="10"/>
  <c r="Q295" i="10"/>
  <c r="M295" i="10" s="1"/>
  <c r="R295" i="10"/>
  <c r="S295" i="10"/>
  <c r="L296" i="10"/>
  <c r="N296" i="10"/>
  <c r="O296" i="10"/>
  <c r="P296" i="10"/>
  <c r="Q296" i="10"/>
  <c r="M296" i="10" s="1"/>
  <c r="R296" i="10"/>
  <c r="S296" i="10"/>
  <c r="L297" i="10"/>
  <c r="N297" i="10"/>
  <c r="O297" i="10"/>
  <c r="P297" i="10"/>
  <c r="Q297" i="10"/>
  <c r="M297" i="10" s="1"/>
  <c r="R297" i="10"/>
  <c r="S297" i="10"/>
  <c r="L298" i="10"/>
  <c r="N298" i="10"/>
  <c r="O298" i="10"/>
  <c r="P298" i="10"/>
  <c r="Q298" i="10"/>
  <c r="M298" i="10" s="1"/>
  <c r="R298" i="10"/>
  <c r="S298" i="10"/>
  <c r="L299" i="10"/>
  <c r="N299" i="10"/>
  <c r="O299" i="10"/>
  <c r="P299" i="10"/>
  <c r="Q299" i="10"/>
  <c r="M299" i="10" s="1"/>
  <c r="R299" i="10"/>
  <c r="S299" i="10"/>
  <c r="L300" i="10"/>
  <c r="M300" i="10"/>
  <c r="N300" i="10"/>
  <c r="O300" i="10"/>
  <c r="P300" i="10"/>
  <c r="Q300" i="10"/>
  <c r="R300" i="10"/>
  <c r="S300" i="10"/>
  <c r="L301" i="10"/>
  <c r="N301" i="10"/>
  <c r="O301" i="10"/>
  <c r="P301" i="10"/>
  <c r="Q301" i="10"/>
  <c r="M301" i="10" s="1"/>
  <c r="R301" i="10"/>
  <c r="S301" i="10"/>
  <c r="L302" i="10"/>
  <c r="N302" i="10"/>
  <c r="O302" i="10"/>
  <c r="P302" i="10"/>
  <c r="Q302" i="10"/>
  <c r="M302" i="10" s="1"/>
  <c r="R302" i="10"/>
  <c r="S302" i="10"/>
  <c r="L303" i="10"/>
  <c r="N303" i="10"/>
  <c r="O303" i="10"/>
  <c r="P303" i="10"/>
  <c r="Q303" i="10"/>
  <c r="M303" i="10" s="1"/>
  <c r="R303" i="10"/>
  <c r="S303" i="10"/>
  <c r="L304" i="10"/>
  <c r="N304" i="10"/>
  <c r="O304" i="10"/>
  <c r="P304" i="10"/>
  <c r="Q304" i="10"/>
  <c r="M304" i="10" s="1"/>
  <c r="R304" i="10"/>
  <c r="S304" i="10"/>
  <c r="D305" i="10"/>
  <c r="E305" i="10"/>
  <c r="N305" i="10" s="1"/>
  <c r="D14" i="11" s="1"/>
  <c r="I13" i="11" s="1"/>
  <c r="F305" i="10"/>
  <c r="G305" i="10"/>
  <c r="H305" i="10"/>
  <c r="I305" i="10"/>
  <c r="R305" i="10" s="1"/>
  <c r="J305" i="10"/>
  <c r="K305" i="10"/>
  <c r="Q305" i="10"/>
  <c r="L309" i="10"/>
  <c r="N309" i="10"/>
  <c r="O309" i="10"/>
  <c r="P309" i="10"/>
  <c r="Q309" i="10"/>
  <c r="M309" i="10" s="1"/>
  <c r="R309" i="10"/>
  <c r="S309" i="10"/>
  <c r="L310" i="10"/>
  <c r="M310" i="10"/>
  <c r="N310" i="10"/>
  <c r="O310" i="10"/>
  <c r="P310" i="10"/>
  <c r="Q310" i="10"/>
  <c r="R310" i="10"/>
  <c r="S310" i="10"/>
  <c r="L311" i="10"/>
  <c r="N311" i="10"/>
  <c r="O311" i="10"/>
  <c r="P311" i="10"/>
  <c r="Q311" i="10"/>
  <c r="M311" i="10" s="1"/>
  <c r="R311" i="10"/>
  <c r="S311" i="10"/>
  <c r="L312" i="10"/>
  <c r="N312" i="10"/>
  <c r="O312" i="10"/>
  <c r="P312" i="10"/>
  <c r="Q312" i="10"/>
  <c r="M312" i="10" s="1"/>
  <c r="R312" i="10"/>
  <c r="S312" i="10"/>
  <c r="L313" i="10"/>
  <c r="N313" i="10"/>
  <c r="O313" i="10"/>
  <c r="P313" i="10"/>
  <c r="Q313" i="10"/>
  <c r="M313" i="10" s="1"/>
  <c r="R313" i="10"/>
  <c r="S313" i="10"/>
  <c r="L314" i="10"/>
  <c r="M314" i="10"/>
  <c r="N314" i="10"/>
  <c r="O314" i="10"/>
  <c r="P314" i="10"/>
  <c r="Q314" i="10"/>
  <c r="R314" i="10"/>
  <c r="S314" i="10"/>
  <c r="L315" i="10"/>
  <c r="N315" i="10"/>
  <c r="O315" i="10"/>
  <c r="P315" i="10"/>
  <c r="Q315" i="10"/>
  <c r="M315" i="10" s="1"/>
  <c r="R315" i="10"/>
  <c r="S315" i="10"/>
  <c r="L316" i="10"/>
  <c r="N316" i="10"/>
  <c r="O316" i="10"/>
  <c r="P316" i="10"/>
  <c r="Q316" i="10"/>
  <c r="M316" i="10" s="1"/>
  <c r="R316" i="10"/>
  <c r="S316" i="10"/>
  <c r="L317" i="10"/>
  <c r="N317" i="10"/>
  <c r="O317" i="10"/>
  <c r="P317" i="10"/>
  <c r="Q317" i="10"/>
  <c r="M317" i="10" s="1"/>
  <c r="R317" i="10"/>
  <c r="S317" i="10"/>
  <c r="L318" i="10"/>
  <c r="N318" i="10"/>
  <c r="O318" i="10"/>
  <c r="P318" i="10"/>
  <c r="Q318" i="10"/>
  <c r="M318" i="10" s="1"/>
  <c r="R318" i="10"/>
  <c r="S318" i="10"/>
  <c r="L319" i="10"/>
  <c r="N319" i="10"/>
  <c r="O319" i="10"/>
  <c r="P319" i="10"/>
  <c r="Q319" i="10"/>
  <c r="M319" i="10" s="1"/>
  <c r="R319" i="10"/>
  <c r="S319" i="10"/>
  <c r="L320" i="10"/>
  <c r="N320" i="10"/>
  <c r="O320" i="10"/>
  <c r="P320" i="10"/>
  <c r="Q320" i="10"/>
  <c r="M320" i="10" s="1"/>
  <c r="R320" i="10"/>
  <c r="S320" i="10"/>
  <c r="L321" i="10"/>
  <c r="N321" i="10"/>
  <c r="O321" i="10"/>
  <c r="P321" i="10"/>
  <c r="Q321" i="10"/>
  <c r="M321" i="10" s="1"/>
  <c r="R321" i="10"/>
  <c r="S321" i="10"/>
  <c r="L322" i="10"/>
  <c r="N322" i="10"/>
  <c r="O322" i="10"/>
  <c r="P322" i="10"/>
  <c r="Q322" i="10"/>
  <c r="M322" i="10" s="1"/>
  <c r="R322" i="10"/>
  <c r="S322" i="10"/>
  <c r="L323" i="10"/>
  <c r="N323" i="10"/>
  <c r="O323" i="10"/>
  <c r="P323" i="10"/>
  <c r="Q323" i="10"/>
  <c r="M323" i="10" s="1"/>
  <c r="R323" i="10"/>
  <c r="S323" i="10"/>
  <c r="L324" i="10"/>
  <c r="N324" i="10"/>
  <c r="O324" i="10"/>
  <c r="P324" i="10"/>
  <c r="Q324" i="10"/>
  <c r="M324" i="10" s="1"/>
  <c r="R324" i="10"/>
  <c r="S324" i="10"/>
  <c r="L325" i="10"/>
  <c r="N325" i="10"/>
  <c r="O325" i="10"/>
  <c r="P325" i="10"/>
  <c r="Q325" i="10"/>
  <c r="M325" i="10" s="1"/>
  <c r="R325" i="10"/>
  <c r="S325" i="10"/>
  <c r="L326" i="10"/>
  <c r="N326" i="10"/>
  <c r="O326" i="10"/>
  <c r="P326" i="10"/>
  <c r="Q326" i="10"/>
  <c r="M326" i="10" s="1"/>
  <c r="R326" i="10"/>
  <c r="S326" i="10"/>
  <c r="L327" i="10"/>
  <c r="M327" i="10"/>
  <c r="N327" i="10"/>
  <c r="O327" i="10"/>
  <c r="P327" i="10"/>
  <c r="Q327" i="10"/>
  <c r="R327" i="10"/>
  <c r="S327" i="10"/>
  <c r="L328" i="10"/>
  <c r="N328" i="10"/>
  <c r="O328" i="10"/>
  <c r="P328" i="10"/>
  <c r="Q328" i="10"/>
  <c r="M328" i="10" s="1"/>
  <c r="R328" i="10"/>
  <c r="S328" i="10"/>
  <c r="L329" i="10"/>
  <c r="N329" i="10"/>
  <c r="O329" i="10"/>
  <c r="P329" i="10"/>
  <c r="Q329" i="10"/>
  <c r="M329" i="10" s="1"/>
  <c r="R329" i="10"/>
  <c r="S329" i="10"/>
  <c r="L330" i="10"/>
  <c r="N330" i="10"/>
  <c r="O330" i="10"/>
  <c r="P330" i="10"/>
  <c r="Q330" i="10"/>
  <c r="M330" i="10" s="1"/>
  <c r="R330" i="10"/>
  <c r="S330" i="10"/>
  <c r="L331" i="10"/>
  <c r="M331" i="10"/>
  <c r="N331" i="10"/>
  <c r="O331" i="10"/>
  <c r="P331" i="10"/>
  <c r="Q331" i="10"/>
  <c r="R331" i="10"/>
  <c r="S331" i="10"/>
  <c r="L332" i="10"/>
  <c r="N332" i="10"/>
  <c r="O332" i="10"/>
  <c r="P332" i="10"/>
  <c r="Q332" i="10"/>
  <c r="M332" i="10" s="1"/>
  <c r="R332" i="10"/>
  <c r="S332" i="10"/>
  <c r="L333" i="10"/>
  <c r="N333" i="10"/>
  <c r="O333" i="10"/>
  <c r="P333" i="10"/>
  <c r="Q333" i="10"/>
  <c r="M333" i="10" s="1"/>
  <c r="R333" i="10"/>
  <c r="S333" i="10"/>
  <c r="L334" i="10"/>
  <c r="N334" i="10"/>
  <c r="O334" i="10"/>
  <c r="P334" i="10"/>
  <c r="Q334" i="10"/>
  <c r="M334" i="10" s="1"/>
  <c r="R334" i="10"/>
  <c r="S334" i="10"/>
  <c r="L335" i="10"/>
  <c r="N335" i="10"/>
  <c r="O335" i="10"/>
  <c r="P335" i="10"/>
  <c r="Q335" i="10"/>
  <c r="M335" i="10" s="1"/>
  <c r="R335" i="10"/>
  <c r="S335" i="10"/>
  <c r="L336" i="10"/>
  <c r="N336" i="10"/>
  <c r="O336" i="10"/>
  <c r="P336" i="10"/>
  <c r="Q336" i="10"/>
  <c r="M336" i="10" s="1"/>
  <c r="R336" i="10"/>
  <c r="S336" i="10"/>
  <c r="D337" i="10"/>
  <c r="E337" i="10"/>
  <c r="N337" i="10" s="1"/>
  <c r="D6" i="11" s="1"/>
  <c r="J4" i="11" s="1"/>
  <c r="F337" i="10"/>
  <c r="G337" i="10"/>
  <c r="H337" i="10"/>
  <c r="I337" i="10"/>
  <c r="R337" i="10" s="1"/>
  <c r="J337" i="10"/>
  <c r="K337" i="10"/>
  <c r="Q337" i="10"/>
  <c r="L338" i="10"/>
  <c r="N338" i="10"/>
  <c r="O338" i="10"/>
  <c r="P338" i="10"/>
  <c r="Q338" i="10"/>
  <c r="M338" i="10" s="1"/>
  <c r="R338" i="10"/>
  <c r="S338" i="10"/>
  <c r="L339" i="10"/>
  <c r="N339" i="10"/>
  <c r="O339" i="10"/>
  <c r="P339" i="10"/>
  <c r="Q339" i="10"/>
  <c r="M339" i="10" s="1"/>
  <c r="R339" i="10"/>
  <c r="S339" i="10"/>
  <c r="L340" i="10"/>
  <c r="N340" i="10"/>
  <c r="O340" i="10"/>
  <c r="P340" i="10"/>
  <c r="Q340" i="10"/>
  <c r="M340" i="10" s="1"/>
  <c r="R340" i="10"/>
  <c r="S340" i="10"/>
  <c r="L341" i="10"/>
  <c r="N341" i="10"/>
  <c r="O341" i="10"/>
  <c r="P341" i="10"/>
  <c r="Q341" i="10"/>
  <c r="M341" i="10" s="1"/>
  <c r="R341" i="10"/>
  <c r="S341" i="10"/>
  <c r="L342" i="10"/>
  <c r="N342" i="10"/>
  <c r="O342" i="10"/>
  <c r="P342" i="10"/>
  <c r="Q342" i="10"/>
  <c r="M342" i="10" s="1"/>
  <c r="R342" i="10"/>
  <c r="S342" i="10"/>
  <c r="L343" i="10"/>
  <c r="N343" i="10"/>
  <c r="O343" i="10"/>
  <c r="P343" i="10"/>
  <c r="Q343" i="10"/>
  <c r="M343" i="10" s="1"/>
  <c r="R343" i="10"/>
  <c r="S343" i="10"/>
  <c r="L344" i="10"/>
  <c r="N344" i="10"/>
  <c r="O344" i="10"/>
  <c r="P344" i="10"/>
  <c r="Q344" i="10"/>
  <c r="M344" i="10" s="1"/>
  <c r="R344" i="10"/>
  <c r="S344" i="10"/>
  <c r="L345" i="10"/>
  <c r="N345" i="10"/>
  <c r="O345" i="10"/>
  <c r="P345" i="10"/>
  <c r="Q345" i="10"/>
  <c r="M345" i="10" s="1"/>
  <c r="R345" i="10"/>
  <c r="S345" i="10"/>
  <c r="L346" i="10"/>
  <c r="N346" i="10"/>
  <c r="O346" i="10"/>
  <c r="P346" i="10"/>
  <c r="Q346" i="10"/>
  <c r="M346" i="10" s="1"/>
  <c r="R346" i="10"/>
  <c r="S346" i="10"/>
  <c r="L347" i="10"/>
  <c r="N347" i="10"/>
  <c r="O347" i="10"/>
  <c r="P347" i="10"/>
  <c r="Q347" i="10"/>
  <c r="M347" i="10" s="1"/>
  <c r="R347" i="10"/>
  <c r="S347" i="10"/>
  <c r="L348" i="10"/>
  <c r="N348" i="10"/>
  <c r="O348" i="10"/>
  <c r="P348" i="10"/>
  <c r="Q348" i="10"/>
  <c r="M348" i="10" s="1"/>
  <c r="R348" i="10"/>
  <c r="S348" i="10"/>
  <c r="L349" i="10"/>
  <c r="N349" i="10"/>
  <c r="O349" i="10"/>
  <c r="P349" i="10"/>
  <c r="Q349" i="10"/>
  <c r="M349" i="10" s="1"/>
  <c r="R349" i="10"/>
  <c r="S349" i="10"/>
  <c r="L350" i="10"/>
  <c r="N350" i="10"/>
  <c r="O350" i="10"/>
  <c r="P350" i="10"/>
  <c r="Q350" i="10"/>
  <c r="M350" i="10" s="1"/>
  <c r="R350" i="10"/>
  <c r="S350" i="10"/>
  <c r="L351" i="10"/>
  <c r="N351" i="10"/>
  <c r="O351" i="10"/>
  <c r="P351" i="10"/>
  <c r="Q351" i="10"/>
  <c r="M351" i="10" s="1"/>
  <c r="R351" i="10"/>
  <c r="S351" i="10"/>
  <c r="L352" i="10"/>
  <c r="N352" i="10"/>
  <c r="O352" i="10"/>
  <c r="P352" i="10"/>
  <c r="Q352" i="10"/>
  <c r="M352" i="10" s="1"/>
  <c r="R352" i="10"/>
  <c r="S352" i="10"/>
  <c r="L353" i="10"/>
  <c r="N353" i="10"/>
  <c r="O353" i="10"/>
  <c r="P353" i="10"/>
  <c r="Q353" i="10"/>
  <c r="M353" i="10" s="1"/>
  <c r="R353" i="10"/>
  <c r="S353" i="10"/>
  <c r="L354" i="10"/>
  <c r="N354" i="10"/>
  <c r="O354" i="10"/>
  <c r="P354" i="10"/>
  <c r="Q354" i="10"/>
  <c r="M354" i="10" s="1"/>
  <c r="R354" i="10"/>
  <c r="S354" i="10"/>
  <c r="L355" i="10"/>
  <c r="N355" i="10"/>
  <c r="O355" i="10"/>
  <c r="P355" i="10"/>
  <c r="Q355" i="10"/>
  <c r="M355" i="10" s="1"/>
  <c r="R355" i="10"/>
  <c r="S355" i="10"/>
  <c r="L356" i="10"/>
  <c r="N356" i="10"/>
  <c r="O356" i="10"/>
  <c r="P356" i="10"/>
  <c r="Q356" i="10"/>
  <c r="M356" i="10" s="1"/>
  <c r="R356" i="10"/>
  <c r="S356" i="10"/>
  <c r="L357" i="10"/>
  <c r="N357" i="10"/>
  <c r="O357" i="10"/>
  <c r="P357" i="10"/>
  <c r="Q357" i="10"/>
  <c r="M357" i="10" s="1"/>
  <c r="R357" i="10"/>
  <c r="S357" i="10"/>
  <c r="L358" i="10"/>
  <c r="N358" i="10"/>
  <c r="O358" i="10"/>
  <c r="P358" i="10"/>
  <c r="Q358" i="10"/>
  <c r="M358" i="10" s="1"/>
  <c r="R358" i="10"/>
  <c r="S358" i="10"/>
  <c r="L359" i="10"/>
  <c r="N359" i="10"/>
  <c r="O359" i="10"/>
  <c r="P359" i="10"/>
  <c r="Q359" i="10"/>
  <c r="M359" i="10" s="1"/>
  <c r="R359" i="10"/>
  <c r="S359" i="10"/>
  <c r="L360" i="10"/>
  <c r="M360" i="10"/>
  <c r="N360" i="10"/>
  <c r="O360" i="10"/>
  <c r="P360" i="10"/>
  <c r="Q360" i="10"/>
  <c r="R360" i="10"/>
  <c r="S360" i="10"/>
  <c r="L361" i="10"/>
  <c r="N361" i="10"/>
  <c r="O361" i="10"/>
  <c r="P361" i="10"/>
  <c r="Q361" i="10"/>
  <c r="M361" i="10" s="1"/>
  <c r="R361" i="10"/>
  <c r="S361" i="10"/>
  <c r="L362" i="10"/>
  <c r="N362" i="10"/>
  <c r="O362" i="10"/>
  <c r="P362" i="10"/>
  <c r="Q362" i="10"/>
  <c r="M362" i="10" s="1"/>
  <c r="R362" i="10"/>
  <c r="S362" i="10"/>
  <c r="L363" i="10"/>
  <c r="N363" i="10"/>
  <c r="O363" i="10"/>
  <c r="P363" i="10"/>
  <c r="Q363" i="10"/>
  <c r="M363" i="10" s="1"/>
  <c r="R363" i="10"/>
  <c r="S363" i="10"/>
  <c r="L364" i="10"/>
  <c r="N364" i="10"/>
  <c r="O364" i="10"/>
  <c r="P364" i="10"/>
  <c r="Q364" i="10"/>
  <c r="M364" i="10" s="1"/>
  <c r="R364" i="10"/>
  <c r="S364" i="10"/>
  <c r="L365" i="10"/>
  <c r="N365" i="10"/>
  <c r="O365" i="10"/>
  <c r="P365" i="10"/>
  <c r="Q365" i="10"/>
  <c r="M365" i="10" s="1"/>
  <c r="R365" i="10"/>
  <c r="S365" i="10"/>
  <c r="D366" i="10"/>
  <c r="E366" i="10"/>
  <c r="N366" i="10" s="1"/>
  <c r="D15" i="11" s="1"/>
  <c r="J13" i="11" s="1"/>
  <c r="F366" i="10"/>
  <c r="G366" i="10"/>
  <c r="H366" i="10"/>
  <c r="I366" i="10"/>
  <c r="R366" i="10" s="1"/>
  <c r="J366" i="10"/>
  <c r="K366" i="10"/>
  <c r="M283" i="10" l="1"/>
  <c r="M279" i="10"/>
  <c r="M274" i="10"/>
  <c r="M270" i="10"/>
  <c r="M266" i="10"/>
  <c r="M262" i="10"/>
  <c r="M258" i="10"/>
  <c r="M254" i="10"/>
  <c r="M250" i="10"/>
  <c r="M242" i="10"/>
  <c r="M238" i="10"/>
  <c r="M234" i="10"/>
  <c r="M230" i="10"/>
  <c r="M226" i="10"/>
  <c r="M222" i="10"/>
  <c r="M218" i="10"/>
  <c r="M213" i="10"/>
  <c r="M209" i="10"/>
  <c r="M205" i="10"/>
  <c r="M201" i="10"/>
  <c r="M197" i="10"/>
  <c r="M193" i="10"/>
  <c r="M189" i="10"/>
  <c r="M179" i="10"/>
  <c r="M175" i="10"/>
  <c r="M171" i="10"/>
  <c r="M167" i="10"/>
  <c r="M163" i="10"/>
  <c r="M159" i="10"/>
  <c r="M155" i="10"/>
  <c r="M154" i="10"/>
  <c r="C3" i="11" s="1"/>
  <c r="G3" i="11" s="1"/>
  <c r="M152" i="10"/>
  <c r="M148" i="10"/>
  <c r="M144" i="10"/>
  <c r="M140" i="10"/>
  <c r="M136" i="10"/>
  <c r="M132" i="10"/>
  <c r="L93" i="10"/>
  <c r="B2" i="11" s="1"/>
  <c r="P93" i="10"/>
  <c r="Q93" i="10"/>
  <c r="N93" i="10"/>
  <c r="D2" i="11" s="1"/>
  <c r="O93" i="10"/>
  <c r="M89" i="10"/>
  <c r="M85" i="10"/>
  <c r="M81" i="10"/>
  <c r="M77" i="10"/>
  <c r="M73" i="10"/>
  <c r="P366" i="10"/>
  <c r="L366" i="10"/>
  <c r="B15" i="11" s="1"/>
  <c r="J11" i="11" s="1"/>
  <c r="P337" i="10"/>
  <c r="L337" i="10"/>
  <c r="B6" i="11" s="1"/>
  <c r="J2" i="11" s="1"/>
  <c r="P305" i="10"/>
  <c r="L305" i="10"/>
  <c r="B14" i="11" s="1"/>
  <c r="I11" i="11" s="1"/>
  <c r="M284" i="10"/>
  <c r="M280" i="10"/>
  <c r="M275" i="10"/>
  <c r="M271" i="10"/>
  <c r="M267" i="10"/>
  <c r="M263" i="10"/>
  <c r="M259" i="10"/>
  <c r="M255" i="10"/>
  <c r="M251" i="10"/>
  <c r="M243" i="10"/>
  <c r="M239" i="10"/>
  <c r="M235" i="10"/>
  <c r="M231" i="10"/>
  <c r="M227" i="10"/>
  <c r="M223" i="10"/>
  <c r="M219" i="10"/>
  <c r="M214" i="10"/>
  <c r="M210" i="10"/>
  <c r="M206" i="10"/>
  <c r="M202" i="10"/>
  <c r="M198" i="10"/>
  <c r="M194" i="10"/>
  <c r="M190" i="10"/>
  <c r="L183" i="10"/>
  <c r="B12" i="11" s="1"/>
  <c r="M180" i="10"/>
  <c r="M176" i="10"/>
  <c r="M172" i="10"/>
  <c r="M168" i="10"/>
  <c r="M164" i="10"/>
  <c r="M160" i="10"/>
  <c r="M156" i="10"/>
  <c r="N154" i="10"/>
  <c r="D3" i="11" s="1"/>
  <c r="G4" i="11" s="1"/>
  <c r="R154" i="10"/>
  <c r="M153" i="10"/>
  <c r="M149" i="10"/>
  <c r="M145" i="10"/>
  <c r="M141" i="10"/>
  <c r="M137" i="10"/>
  <c r="M133" i="10"/>
  <c r="R122" i="10"/>
  <c r="S366" i="10"/>
  <c r="O366" i="10"/>
  <c r="S337" i="10"/>
  <c r="O337" i="10"/>
  <c r="M337" i="10" s="1"/>
  <c r="C6" i="11" s="1"/>
  <c r="J3" i="11" s="1"/>
  <c r="S305" i="10"/>
  <c r="O305" i="10"/>
  <c r="M305" i="10" s="1"/>
  <c r="C14" i="11" s="1"/>
  <c r="I12" i="11" s="1"/>
  <c r="M285" i="10"/>
  <c r="M281" i="10"/>
  <c r="M277" i="10"/>
  <c r="Q276" i="10"/>
  <c r="M272" i="10"/>
  <c r="M268" i="10"/>
  <c r="M264" i="10"/>
  <c r="M260" i="10"/>
  <c r="M256" i="10"/>
  <c r="M252" i="10"/>
  <c r="M248" i="10"/>
  <c r="Q244" i="10"/>
  <c r="M240" i="10"/>
  <c r="M236" i="10"/>
  <c r="M232" i="10"/>
  <c r="M228" i="10"/>
  <c r="M224" i="10"/>
  <c r="M220" i="10"/>
  <c r="M216" i="10"/>
  <c r="Q215" i="10"/>
  <c r="M211" i="10"/>
  <c r="M207" i="10"/>
  <c r="M203" i="10"/>
  <c r="M199" i="10"/>
  <c r="M195" i="10"/>
  <c r="M191" i="10"/>
  <c r="M187" i="10"/>
  <c r="M181" i="10"/>
  <c r="M177" i="10"/>
  <c r="M173" i="10"/>
  <c r="M169" i="10"/>
  <c r="M165" i="10"/>
  <c r="M161" i="10"/>
  <c r="M157" i="10"/>
  <c r="Q154" i="10"/>
  <c r="M150" i="10"/>
  <c r="M146" i="10"/>
  <c r="M142" i="10"/>
  <c r="M138" i="10"/>
  <c r="M134" i="10"/>
  <c r="M130" i="10"/>
  <c r="M126" i="10"/>
  <c r="R93" i="10"/>
  <c r="Q366" i="10"/>
  <c r="M282" i="10"/>
  <c r="M278" i="10"/>
  <c r="M273" i="10"/>
  <c r="M269" i="10"/>
  <c r="M265" i="10"/>
  <c r="M261" i="10"/>
  <c r="M257" i="10"/>
  <c r="M253" i="10"/>
  <c r="M249" i="10"/>
  <c r="M241" i="10"/>
  <c r="M237" i="10"/>
  <c r="M233" i="10"/>
  <c r="M229" i="10"/>
  <c r="M225" i="10"/>
  <c r="M221" i="10"/>
  <c r="M217" i="10"/>
  <c r="M212" i="10"/>
  <c r="M208" i="10"/>
  <c r="M204" i="10"/>
  <c r="M200" i="10"/>
  <c r="M196" i="10"/>
  <c r="M192" i="10"/>
  <c r="M188" i="10"/>
  <c r="N183" i="10"/>
  <c r="D12" i="11" s="1"/>
  <c r="R183" i="10"/>
  <c r="M182" i="10"/>
  <c r="M178" i="10"/>
  <c r="M174" i="10"/>
  <c r="M170" i="10"/>
  <c r="M166" i="10"/>
  <c r="M162" i="10"/>
  <c r="M158" i="10"/>
  <c r="L154" i="10"/>
  <c r="B3" i="11" s="1"/>
  <c r="G2" i="11" s="1"/>
  <c r="M151" i="10"/>
  <c r="M147" i="10"/>
  <c r="M143" i="10"/>
  <c r="M139" i="10"/>
  <c r="M135" i="10"/>
  <c r="M131" i="10"/>
  <c r="L122" i="10"/>
  <c r="B11" i="11" s="1"/>
  <c r="P122" i="10"/>
  <c r="Q122" i="10"/>
  <c r="N122" i="10"/>
  <c r="D11" i="11" s="1"/>
  <c r="O122" i="10"/>
  <c r="M118" i="10"/>
  <c r="M114" i="10"/>
  <c r="M110" i="10"/>
  <c r="M106" i="10"/>
  <c r="M102" i="10"/>
  <c r="M98" i="10"/>
  <c r="M94" i="10"/>
  <c r="M127" i="10"/>
  <c r="M119" i="10"/>
  <c r="M115" i="10"/>
  <c r="M111" i="10"/>
  <c r="M107" i="10"/>
  <c r="M103" i="10"/>
  <c r="M99" i="10"/>
  <c r="M95" i="10"/>
  <c r="M90" i="10"/>
  <c r="M86" i="10"/>
  <c r="M82" i="10"/>
  <c r="M78" i="10"/>
  <c r="M74" i="10"/>
  <c r="M128" i="10"/>
  <c r="M120" i="10"/>
  <c r="M116" i="10"/>
  <c r="M112" i="10"/>
  <c r="M108" i="10"/>
  <c r="M104" i="10"/>
  <c r="M100" i="10"/>
  <c r="M96" i="10"/>
  <c r="M91" i="10"/>
  <c r="M87" i="10"/>
  <c r="M83" i="10"/>
  <c r="M79" i="10"/>
  <c r="M75" i="10"/>
  <c r="M71" i="10"/>
  <c r="P276" i="10"/>
  <c r="M276" i="10" s="1"/>
  <c r="C5" i="11" s="1"/>
  <c r="I3" i="11" s="1"/>
  <c r="P244" i="10"/>
  <c r="M244" i="10" s="1"/>
  <c r="C13" i="11" s="1"/>
  <c r="H12" i="11" s="1"/>
  <c r="P215" i="10"/>
  <c r="M215" i="10" s="1"/>
  <c r="C4" i="11" s="1"/>
  <c r="H3" i="11" s="1"/>
  <c r="P183" i="10"/>
  <c r="M183" i="10" s="1"/>
  <c r="C12" i="11" s="1"/>
  <c r="P154" i="10"/>
  <c r="M129" i="10"/>
  <c r="M121" i="10"/>
  <c r="M117" i="10"/>
  <c r="M113" i="10"/>
  <c r="M109" i="10"/>
  <c r="M105" i="10"/>
  <c r="M101" i="10"/>
  <c r="M97" i="10"/>
  <c r="M92" i="10"/>
  <c r="M88" i="10"/>
  <c r="M84" i="10"/>
  <c r="M80" i="10"/>
  <c r="M76" i="10"/>
  <c r="M72" i="10"/>
  <c r="M68" i="10"/>
  <c r="L61" i="10"/>
  <c r="L60" i="10"/>
  <c r="P60" i="10"/>
  <c r="M60" i="10" s="1"/>
  <c r="Q60" i="10"/>
  <c r="L59" i="10"/>
  <c r="P59" i="10"/>
  <c r="Q59" i="10"/>
  <c r="M59" i="10" s="1"/>
  <c r="L58" i="10"/>
  <c r="P58" i="10"/>
  <c r="Q58" i="10"/>
  <c r="L57" i="10"/>
  <c r="P57" i="10"/>
  <c r="Q57" i="10"/>
  <c r="L56" i="10"/>
  <c r="P56" i="10"/>
  <c r="M56" i="10" s="1"/>
  <c r="Q56" i="10"/>
  <c r="L55" i="10"/>
  <c r="P55" i="10"/>
  <c r="Q55" i="10"/>
  <c r="M55" i="10" s="1"/>
  <c r="L54" i="10"/>
  <c r="P54" i="10"/>
  <c r="Q54" i="10"/>
  <c r="L53" i="10"/>
  <c r="P53" i="10"/>
  <c r="Q53" i="10"/>
  <c r="L52" i="10"/>
  <c r="P52" i="10"/>
  <c r="M52" i="10" s="1"/>
  <c r="Q52" i="10"/>
  <c r="L51" i="10"/>
  <c r="P51" i="10"/>
  <c r="Q51" i="10"/>
  <c r="M51" i="10" s="1"/>
  <c r="L50" i="10"/>
  <c r="P50" i="10"/>
  <c r="Q50" i="10"/>
  <c r="L49" i="10"/>
  <c r="P49" i="10"/>
  <c r="Q49" i="10"/>
  <c r="L48" i="10"/>
  <c r="P48" i="10"/>
  <c r="Q48" i="10"/>
  <c r="L47" i="10"/>
  <c r="P47" i="10"/>
  <c r="Q47" i="10"/>
  <c r="L46" i="10"/>
  <c r="P46" i="10"/>
  <c r="Q46" i="10"/>
  <c r="L45" i="10"/>
  <c r="P45" i="10"/>
  <c r="Q45" i="10"/>
  <c r="L44" i="10"/>
  <c r="P44" i="10"/>
  <c r="Q44" i="10"/>
  <c r="L43" i="10"/>
  <c r="P43" i="10"/>
  <c r="Q43" i="10"/>
  <c r="P42" i="10"/>
  <c r="Q42" i="10"/>
  <c r="M61" i="10"/>
  <c r="M58" i="10"/>
  <c r="M57" i="10"/>
  <c r="M54" i="10"/>
  <c r="M53" i="10"/>
  <c r="M50" i="10"/>
  <c r="O49" i="10"/>
  <c r="M49" i="10" s="1"/>
  <c r="O48" i="10"/>
  <c r="O47" i="10"/>
  <c r="O46" i="10"/>
  <c r="M46" i="10" s="1"/>
  <c r="O45" i="10"/>
  <c r="M45" i="10" s="1"/>
  <c r="O44" i="10"/>
  <c r="O43" i="10"/>
  <c r="O42" i="10"/>
  <c r="M42" i="10" s="1"/>
  <c r="L42" i="10"/>
  <c r="L35" i="10"/>
  <c r="P35" i="10"/>
  <c r="Q35" i="10"/>
  <c r="L34" i="10"/>
  <c r="P34" i="10"/>
  <c r="Q34" i="10"/>
  <c r="L33" i="10"/>
  <c r="P33" i="10"/>
  <c r="Q33" i="10"/>
  <c r="L32" i="10"/>
  <c r="P32" i="10"/>
  <c r="Q32" i="10"/>
  <c r="L31" i="10"/>
  <c r="P31" i="10"/>
  <c r="Q31" i="10"/>
  <c r="L30" i="10"/>
  <c r="P30" i="10"/>
  <c r="Q30" i="10"/>
  <c r="L29" i="10"/>
  <c r="P29" i="10"/>
  <c r="Q29" i="10"/>
  <c r="L28" i="10"/>
  <c r="P28" i="10"/>
  <c r="Q28" i="10"/>
  <c r="L27" i="10"/>
  <c r="P27" i="10"/>
  <c r="Q27" i="10"/>
  <c r="L26" i="10"/>
  <c r="P26" i="10"/>
  <c r="Q26" i="10"/>
  <c r="L25" i="10"/>
  <c r="P25" i="10"/>
  <c r="Q25" i="10"/>
  <c r="L24" i="10"/>
  <c r="P24" i="10"/>
  <c r="Q24" i="10"/>
  <c r="L23" i="10"/>
  <c r="P23" i="10"/>
  <c r="Q23" i="10"/>
  <c r="L22" i="10"/>
  <c r="P22" i="10"/>
  <c r="Q22" i="10"/>
  <c r="L21" i="10"/>
  <c r="P21" i="10"/>
  <c r="Q21" i="10"/>
  <c r="L20" i="10"/>
  <c r="P20" i="10"/>
  <c r="Q20" i="10"/>
  <c r="L19" i="10"/>
  <c r="P19" i="10"/>
  <c r="Q19" i="10"/>
  <c r="L18" i="10"/>
  <c r="P18" i="10"/>
  <c r="Q18" i="10"/>
  <c r="L17" i="10"/>
  <c r="P17" i="10"/>
  <c r="Q17" i="10"/>
  <c r="N15" i="10"/>
  <c r="R15" i="10"/>
  <c r="N13" i="10"/>
  <c r="R13" i="10"/>
  <c r="N11" i="10"/>
  <c r="R11" i="10"/>
  <c r="N9" i="10"/>
  <c r="R9" i="10"/>
  <c r="N7" i="10"/>
  <c r="R7" i="10"/>
  <c r="N5" i="10"/>
  <c r="R5" i="10"/>
  <c r="Q41" i="10"/>
  <c r="M41" i="10" s="1"/>
  <c r="O35" i="10"/>
  <c r="M35" i="10" s="1"/>
  <c r="O34" i="10"/>
  <c r="O33" i="10"/>
  <c r="O32" i="10"/>
  <c r="O31" i="10"/>
  <c r="M31" i="10" s="1"/>
  <c r="O30" i="10"/>
  <c r="O29" i="10"/>
  <c r="M29" i="10" s="1"/>
  <c r="O28" i="10"/>
  <c r="O27" i="10"/>
  <c r="M27" i="10" s="1"/>
  <c r="O26" i="10"/>
  <c r="O25" i="10"/>
  <c r="M25" i="10" s="1"/>
  <c r="O24" i="10"/>
  <c r="O23" i="10"/>
  <c r="M23" i="10" s="1"/>
  <c r="O22" i="10"/>
  <c r="O21" i="10"/>
  <c r="M21" i="10" s="1"/>
  <c r="O20" i="10"/>
  <c r="O19" i="10"/>
  <c r="M19" i="10" s="1"/>
  <c r="O18" i="10"/>
  <c r="O17" i="10"/>
  <c r="M17" i="10" s="1"/>
  <c r="L15" i="10"/>
  <c r="L13" i="10"/>
  <c r="L11" i="10"/>
  <c r="L9" i="10"/>
  <c r="L7" i="10"/>
  <c r="L5" i="10"/>
  <c r="P40" i="10"/>
  <c r="M40" i="10" s="1"/>
  <c r="P39" i="10"/>
  <c r="M39" i="10" s="1"/>
  <c r="P38" i="10"/>
  <c r="M38" i="10" s="1"/>
  <c r="P37" i="10"/>
  <c r="M37" i="10" s="1"/>
  <c r="P36" i="10"/>
  <c r="M36" i="10" s="1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4" i="10"/>
  <c r="R14" i="10"/>
  <c r="N12" i="10"/>
  <c r="R12" i="10"/>
  <c r="N10" i="10"/>
  <c r="R10" i="10"/>
  <c r="N8" i="10"/>
  <c r="R8" i="10"/>
  <c r="N6" i="10"/>
  <c r="R6" i="10"/>
  <c r="N4" i="10"/>
  <c r="R4" i="10"/>
  <c r="Q16" i="10"/>
  <c r="Q15" i="10"/>
  <c r="Q14" i="10"/>
  <c r="Q13" i="10"/>
  <c r="Q12" i="10"/>
  <c r="Q11" i="10"/>
  <c r="M11" i="10" s="1"/>
  <c r="Q10" i="10"/>
  <c r="Q9" i="10"/>
  <c r="Q8" i="10"/>
  <c r="Q7" i="10"/>
  <c r="Q6" i="10"/>
  <c r="Q5" i="10"/>
  <c r="Q4" i="10"/>
  <c r="P16" i="10"/>
  <c r="M16" i="10" s="1"/>
  <c r="P15" i="10"/>
  <c r="M15" i="10" s="1"/>
  <c r="P14" i="10"/>
  <c r="M14" i="10" s="1"/>
  <c r="P13" i="10"/>
  <c r="M13" i="10" s="1"/>
  <c r="P12" i="10"/>
  <c r="M12" i="10" s="1"/>
  <c r="P11" i="10"/>
  <c r="P10" i="10"/>
  <c r="M10" i="10" s="1"/>
  <c r="P9" i="10"/>
  <c r="M9" i="10" s="1"/>
  <c r="P8" i="10"/>
  <c r="M8" i="10" s="1"/>
  <c r="P7" i="10"/>
  <c r="M7" i="10" s="1"/>
  <c r="P6" i="10"/>
  <c r="M6" i="10" s="1"/>
  <c r="P5" i="10"/>
  <c r="M5" i="10" s="1"/>
  <c r="P4" i="10"/>
  <c r="M4" i="10" s="1"/>
  <c r="S15" i="6"/>
  <c r="B127" i="9"/>
  <c r="B102" i="9"/>
  <c r="B77" i="9"/>
  <c r="B53" i="9"/>
  <c r="B28" i="9"/>
  <c r="B3" i="9"/>
  <c r="B15" i="6"/>
  <c r="B8" i="3"/>
  <c r="C8" i="3"/>
  <c r="D8" i="3"/>
  <c r="E8" i="3" s="1"/>
  <c r="L28" i="3"/>
  <c r="E132" i="9"/>
  <c r="I132" i="9"/>
  <c r="M132" i="9"/>
  <c r="Q132" i="9"/>
  <c r="E133" i="9"/>
  <c r="I133" i="9"/>
  <c r="M133" i="9"/>
  <c r="Q133" i="9"/>
  <c r="Q142" i="9" s="1"/>
  <c r="E134" i="9"/>
  <c r="I134" i="9"/>
  <c r="M134" i="9"/>
  <c r="Q134" i="9"/>
  <c r="E135" i="9"/>
  <c r="I135" i="9"/>
  <c r="M135" i="9"/>
  <c r="Q135" i="9"/>
  <c r="E136" i="9"/>
  <c r="I136" i="9"/>
  <c r="M136" i="9"/>
  <c r="M145" i="9" s="1"/>
  <c r="Q136" i="9"/>
  <c r="E137" i="9"/>
  <c r="I137" i="9"/>
  <c r="I143" i="9" s="1"/>
  <c r="M137" i="9"/>
  <c r="Q137" i="9"/>
  <c r="E138" i="9"/>
  <c r="I138" i="9"/>
  <c r="R138" i="9" s="1"/>
  <c r="M138" i="9"/>
  <c r="Q138" i="9"/>
  <c r="E139" i="9"/>
  <c r="I139" i="9"/>
  <c r="M139" i="9"/>
  <c r="Q139" i="9"/>
  <c r="E107" i="9"/>
  <c r="I107" i="9"/>
  <c r="M107" i="9"/>
  <c r="Q107" i="9"/>
  <c r="E108" i="9"/>
  <c r="I108" i="9"/>
  <c r="M108" i="9"/>
  <c r="Q108" i="9"/>
  <c r="E109" i="9"/>
  <c r="I109" i="9"/>
  <c r="M109" i="9"/>
  <c r="Q109" i="9"/>
  <c r="R109" i="9"/>
  <c r="E110" i="9"/>
  <c r="I110" i="9"/>
  <c r="M110" i="9"/>
  <c r="Q110" i="9"/>
  <c r="R110" i="9" s="1"/>
  <c r="E111" i="9"/>
  <c r="I111" i="9"/>
  <c r="M111" i="9"/>
  <c r="Q111" i="9"/>
  <c r="E112" i="9"/>
  <c r="I112" i="9"/>
  <c r="M112" i="9"/>
  <c r="Q112" i="9"/>
  <c r="R112" i="9" s="1"/>
  <c r="E113" i="9"/>
  <c r="I113" i="9"/>
  <c r="M113" i="9"/>
  <c r="Q113" i="9"/>
  <c r="E114" i="9"/>
  <c r="I114" i="9"/>
  <c r="M114" i="9"/>
  <c r="Q114" i="9"/>
  <c r="E82" i="9"/>
  <c r="I82" i="9"/>
  <c r="M82" i="9"/>
  <c r="Q82" i="9"/>
  <c r="E83" i="9"/>
  <c r="I83" i="9"/>
  <c r="M83" i="9"/>
  <c r="Q83" i="9"/>
  <c r="E84" i="9"/>
  <c r="I84" i="9"/>
  <c r="M84" i="9"/>
  <c r="Q84" i="9"/>
  <c r="E85" i="9"/>
  <c r="I85" i="9"/>
  <c r="M85" i="9"/>
  <c r="M94" i="9" s="1"/>
  <c r="Q85" i="9"/>
  <c r="E86" i="9"/>
  <c r="I86" i="9"/>
  <c r="M86" i="9"/>
  <c r="Q86" i="9"/>
  <c r="E87" i="9"/>
  <c r="I87" i="9"/>
  <c r="R87" i="9" s="1"/>
  <c r="M87" i="9"/>
  <c r="Q87" i="9"/>
  <c r="E88" i="9"/>
  <c r="I88" i="9"/>
  <c r="M88" i="9"/>
  <c r="Q88" i="9"/>
  <c r="E89" i="9"/>
  <c r="I89" i="9"/>
  <c r="M89" i="9"/>
  <c r="Q89" i="9"/>
  <c r="R89" i="9"/>
  <c r="E58" i="9"/>
  <c r="E67" i="9" s="1"/>
  <c r="I58" i="9"/>
  <c r="M58" i="9"/>
  <c r="Q58" i="9"/>
  <c r="E59" i="9"/>
  <c r="I59" i="9"/>
  <c r="M59" i="9"/>
  <c r="Q59" i="9"/>
  <c r="E60" i="9"/>
  <c r="I60" i="9"/>
  <c r="M60" i="9"/>
  <c r="R60" i="9" s="1"/>
  <c r="Q60" i="9"/>
  <c r="E61" i="9"/>
  <c r="I61" i="9"/>
  <c r="M61" i="9"/>
  <c r="Q61" i="9"/>
  <c r="E62" i="9"/>
  <c r="I62" i="9"/>
  <c r="M62" i="9"/>
  <c r="Q62" i="9"/>
  <c r="E63" i="9"/>
  <c r="I63" i="9"/>
  <c r="M63" i="9"/>
  <c r="Q63" i="9"/>
  <c r="E64" i="9"/>
  <c r="I64" i="9"/>
  <c r="M64" i="9"/>
  <c r="Q64" i="9"/>
  <c r="E65" i="9"/>
  <c r="I65" i="9"/>
  <c r="M65" i="9"/>
  <c r="Q65" i="9"/>
  <c r="E33" i="9"/>
  <c r="I33" i="9"/>
  <c r="M33" i="9"/>
  <c r="Q33" i="9"/>
  <c r="E34" i="9"/>
  <c r="I34" i="9"/>
  <c r="M34" i="9"/>
  <c r="Q34" i="9"/>
  <c r="E35" i="9"/>
  <c r="I35" i="9"/>
  <c r="M35" i="9"/>
  <c r="Q35" i="9"/>
  <c r="E36" i="9"/>
  <c r="I36" i="9"/>
  <c r="M36" i="9"/>
  <c r="Q36" i="9"/>
  <c r="E37" i="9"/>
  <c r="I37" i="9"/>
  <c r="M37" i="9"/>
  <c r="Q37" i="9"/>
  <c r="R37" i="9"/>
  <c r="E38" i="9"/>
  <c r="I38" i="9"/>
  <c r="I46" i="9" s="1"/>
  <c r="M38" i="9"/>
  <c r="Q38" i="9"/>
  <c r="E39" i="9"/>
  <c r="I39" i="9"/>
  <c r="M39" i="9"/>
  <c r="Q39" i="9"/>
  <c r="E40" i="9"/>
  <c r="I40" i="9"/>
  <c r="M40" i="9"/>
  <c r="R40" i="9" s="1"/>
  <c r="Q40" i="9"/>
  <c r="B8" i="9"/>
  <c r="C8" i="9"/>
  <c r="D8" i="9"/>
  <c r="F8" i="9"/>
  <c r="G8" i="9"/>
  <c r="G25" i="9" s="1"/>
  <c r="H8" i="9"/>
  <c r="J8" i="9"/>
  <c r="K8" i="9"/>
  <c r="L8" i="9"/>
  <c r="N8" i="9"/>
  <c r="O8" i="9"/>
  <c r="P8" i="9"/>
  <c r="B9" i="9"/>
  <c r="E9" i="9" s="1"/>
  <c r="C9" i="9"/>
  <c r="D9" i="9"/>
  <c r="F9" i="9"/>
  <c r="I9" i="9" s="1"/>
  <c r="G9" i="9"/>
  <c r="H9" i="9"/>
  <c r="J9" i="9"/>
  <c r="K9" i="9"/>
  <c r="L9" i="9"/>
  <c r="N9" i="9"/>
  <c r="O9" i="9"/>
  <c r="P9" i="9"/>
  <c r="B10" i="9"/>
  <c r="C10" i="9"/>
  <c r="D10" i="9"/>
  <c r="F10" i="9"/>
  <c r="G10" i="9"/>
  <c r="H10" i="9"/>
  <c r="J10" i="9"/>
  <c r="K10" i="9"/>
  <c r="L10" i="9"/>
  <c r="N10" i="9"/>
  <c r="O10" i="9"/>
  <c r="P10" i="9"/>
  <c r="B11" i="9"/>
  <c r="C11" i="9"/>
  <c r="D11" i="9"/>
  <c r="F11" i="9"/>
  <c r="G11" i="9"/>
  <c r="H11" i="9"/>
  <c r="J11" i="9"/>
  <c r="K11" i="9"/>
  <c r="L11" i="9"/>
  <c r="N11" i="9"/>
  <c r="O11" i="9"/>
  <c r="P11" i="9"/>
  <c r="B12" i="9"/>
  <c r="B21" i="9" s="1"/>
  <c r="C12" i="9"/>
  <c r="D12" i="9"/>
  <c r="F12" i="9"/>
  <c r="G12" i="9"/>
  <c r="H12" i="9"/>
  <c r="J12" i="9"/>
  <c r="K12" i="9"/>
  <c r="L12" i="9"/>
  <c r="N12" i="9"/>
  <c r="O12" i="9"/>
  <c r="P12" i="9"/>
  <c r="B13" i="9"/>
  <c r="E13" i="9" s="1"/>
  <c r="C13" i="9"/>
  <c r="D13" i="9"/>
  <c r="F13" i="9"/>
  <c r="I13" i="9" s="1"/>
  <c r="G13" i="9"/>
  <c r="H13" i="9"/>
  <c r="H20" i="9" s="1"/>
  <c r="J13" i="9"/>
  <c r="K13" i="9"/>
  <c r="L13" i="9"/>
  <c r="L19" i="9" s="1"/>
  <c r="N13" i="9"/>
  <c r="O13" i="9"/>
  <c r="P13" i="9"/>
  <c r="P19" i="9" s="1"/>
  <c r="B14" i="9"/>
  <c r="C14" i="9"/>
  <c r="D14" i="9"/>
  <c r="D20" i="9" s="1"/>
  <c r="F14" i="9"/>
  <c r="G14" i="9"/>
  <c r="H14" i="9"/>
  <c r="J14" i="9"/>
  <c r="K14" i="9"/>
  <c r="L14" i="9"/>
  <c r="N14" i="9"/>
  <c r="O14" i="9"/>
  <c r="P14" i="9"/>
  <c r="B15" i="9"/>
  <c r="C15" i="9"/>
  <c r="D15" i="9"/>
  <c r="F15" i="9"/>
  <c r="G15" i="9"/>
  <c r="I15" i="9" s="1"/>
  <c r="H15" i="9"/>
  <c r="J15" i="9"/>
  <c r="K15" i="9"/>
  <c r="L15" i="9"/>
  <c r="N15" i="9"/>
  <c r="O15" i="9"/>
  <c r="Q15" i="9" s="1"/>
  <c r="P15" i="9"/>
  <c r="B17" i="9"/>
  <c r="N17" i="9"/>
  <c r="G20" i="9"/>
  <c r="K20" i="9"/>
  <c r="P20" i="9"/>
  <c r="F21" i="9"/>
  <c r="K21" i="9"/>
  <c r="N23" i="9"/>
  <c r="C25" i="9"/>
  <c r="K25" i="9"/>
  <c r="C30" i="9"/>
  <c r="G30" i="9"/>
  <c r="G55" i="9" s="1"/>
  <c r="G79" i="9" s="1"/>
  <c r="G104" i="9" s="1"/>
  <c r="G129" i="9" s="1"/>
  <c r="K30" i="9"/>
  <c r="O30" i="9"/>
  <c r="B42" i="9"/>
  <c r="C42" i="9"/>
  <c r="D42" i="9"/>
  <c r="F42" i="9"/>
  <c r="G42" i="9"/>
  <c r="H42" i="9"/>
  <c r="J42" i="9"/>
  <c r="K42" i="9"/>
  <c r="L42" i="9"/>
  <c r="N42" i="9"/>
  <c r="N49" i="9" s="1"/>
  <c r="O42" i="9"/>
  <c r="P42" i="9"/>
  <c r="B43" i="9"/>
  <c r="C43" i="9"/>
  <c r="D43" i="9"/>
  <c r="F43" i="9"/>
  <c r="G43" i="9"/>
  <c r="H43" i="9"/>
  <c r="J43" i="9"/>
  <c r="J49" i="9" s="1"/>
  <c r="K43" i="9"/>
  <c r="L43" i="9"/>
  <c r="N43" i="9"/>
  <c r="O43" i="9"/>
  <c r="P43" i="9"/>
  <c r="B44" i="9"/>
  <c r="B49" i="9" s="1"/>
  <c r="C44" i="9"/>
  <c r="D44" i="9"/>
  <c r="F44" i="9"/>
  <c r="G44" i="9"/>
  <c r="H44" i="9"/>
  <c r="I44" i="9"/>
  <c r="J44" i="9"/>
  <c r="K44" i="9"/>
  <c r="L44" i="9"/>
  <c r="N44" i="9"/>
  <c r="O44" i="9"/>
  <c r="P44" i="9"/>
  <c r="B45" i="9"/>
  <c r="C45" i="9"/>
  <c r="D45" i="9"/>
  <c r="F45" i="9"/>
  <c r="G45" i="9"/>
  <c r="H45" i="9"/>
  <c r="J45" i="9"/>
  <c r="K45" i="9"/>
  <c r="L45" i="9"/>
  <c r="N45" i="9"/>
  <c r="O45" i="9"/>
  <c r="P45" i="9"/>
  <c r="B46" i="9"/>
  <c r="C46" i="9"/>
  <c r="D46" i="9"/>
  <c r="F46" i="9"/>
  <c r="G46" i="9"/>
  <c r="H46" i="9"/>
  <c r="J46" i="9"/>
  <c r="K46" i="9"/>
  <c r="L46" i="9"/>
  <c r="N46" i="9"/>
  <c r="O46" i="9"/>
  <c r="P46" i="9"/>
  <c r="Q46" i="9"/>
  <c r="B48" i="9"/>
  <c r="C48" i="9"/>
  <c r="D48" i="9"/>
  <c r="F48" i="9"/>
  <c r="G48" i="9"/>
  <c r="H48" i="9"/>
  <c r="J48" i="9"/>
  <c r="K48" i="9"/>
  <c r="L48" i="9"/>
  <c r="N48" i="9"/>
  <c r="O48" i="9"/>
  <c r="P48" i="9"/>
  <c r="H49" i="9"/>
  <c r="O49" i="9"/>
  <c r="B50" i="9"/>
  <c r="C50" i="9"/>
  <c r="D50" i="9"/>
  <c r="F50" i="9"/>
  <c r="G50" i="9"/>
  <c r="H50" i="9"/>
  <c r="J50" i="9"/>
  <c r="K50" i="9"/>
  <c r="L50" i="9"/>
  <c r="N50" i="9"/>
  <c r="O50" i="9"/>
  <c r="P50" i="9"/>
  <c r="C55" i="9"/>
  <c r="K55" i="9"/>
  <c r="O55" i="9"/>
  <c r="O79" i="9" s="1"/>
  <c r="O104" i="9" s="1"/>
  <c r="O129" i="9" s="1"/>
  <c r="B67" i="9"/>
  <c r="C67" i="9"/>
  <c r="D67" i="9"/>
  <c r="F67" i="9"/>
  <c r="G67" i="9"/>
  <c r="H67" i="9"/>
  <c r="I67" i="9"/>
  <c r="J67" i="9"/>
  <c r="K67" i="9"/>
  <c r="L67" i="9"/>
  <c r="N67" i="9"/>
  <c r="O67" i="9"/>
  <c r="O74" i="9" s="1"/>
  <c r="P67" i="9"/>
  <c r="B68" i="9"/>
  <c r="C68" i="9"/>
  <c r="D68" i="9"/>
  <c r="D74" i="9" s="1"/>
  <c r="E68" i="9"/>
  <c r="F68" i="9"/>
  <c r="G68" i="9"/>
  <c r="H68" i="9"/>
  <c r="H74" i="9" s="1"/>
  <c r="I68" i="9"/>
  <c r="J68" i="9"/>
  <c r="K68" i="9"/>
  <c r="L68" i="9"/>
  <c r="N68" i="9"/>
  <c r="O68" i="9"/>
  <c r="P68" i="9"/>
  <c r="B69" i="9"/>
  <c r="C69" i="9"/>
  <c r="D69" i="9"/>
  <c r="E69" i="9"/>
  <c r="F69" i="9"/>
  <c r="G69" i="9"/>
  <c r="H69" i="9"/>
  <c r="J69" i="9"/>
  <c r="K69" i="9"/>
  <c r="K74" i="9" s="1"/>
  <c r="L69" i="9"/>
  <c r="N69" i="9"/>
  <c r="O69" i="9"/>
  <c r="P69" i="9"/>
  <c r="P74" i="9" s="1"/>
  <c r="B70" i="9"/>
  <c r="C70" i="9"/>
  <c r="D70" i="9"/>
  <c r="E70" i="9"/>
  <c r="F70" i="9"/>
  <c r="G70" i="9"/>
  <c r="H70" i="9"/>
  <c r="J70" i="9"/>
  <c r="K70" i="9"/>
  <c r="L70" i="9"/>
  <c r="N70" i="9"/>
  <c r="N74" i="9" s="1"/>
  <c r="O70" i="9"/>
  <c r="P70" i="9"/>
  <c r="B71" i="9"/>
  <c r="C71" i="9"/>
  <c r="D71" i="9"/>
  <c r="E71" i="9"/>
  <c r="F71" i="9"/>
  <c r="G71" i="9"/>
  <c r="H71" i="9"/>
  <c r="J71" i="9"/>
  <c r="K71" i="9"/>
  <c r="L71" i="9"/>
  <c r="N71" i="9"/>
  <c r="O71" i="9"/>
  <c r="P71" i="9"/>
  <c r="B73" i="9"/>
  <c r="C73" i="9"/>
  <c r="D73" i="9"/>
  <c r="E73" i="9"/>
  <c r="F73" i="9"/>
  <c r="G73" i="9"/>
  <c r="H73" i="9"/>
  <c r="J73" i="9"/>
  <c r="K73" i="9"/>
  <c r="L73" i="9"/>
  <c r="N73" i="9"/>
  <c r="O73" i="9"/>
  <c r="P73" i="9"/>
  <c r="C74" i="9"/>
  <c r="B75" i="9"/>
  <c r="C75" i="9"/>
  <c r="D75" i="9"/>
  <c r="E75" i="9"/>
  <c r="F75" i="9"/>
  <c r="G75" i="9"/>
  <c r="H75" i="9"/>
  <c r="J75" i="9"/>
  <c r="K75" i="9"/>
  <c r="L75" i="9"/>
  <c r="N75" i="9"/>
  <c r="O75" i="9"/>
  <c r="P75" i="9"/>
  <c r="Q75" i="9"/>
  <c r="C79" i="9"/>
  <c r="C104" i="9" s="1"/>
  <c r="C129" i="9" s="1"/>
  <c r="K79" i="9"/>
  <c r="B91" i="9"/>
  <c r="C91" i="9"/>
  <c r="C98" i="9" s="1"/>
  <c r="D91" i="9"/>
  <c r="E91" i="9"/>
  <c r="F91" i="9"/>
  <c r="G91" i="9"/>
  <c r="G98" i="9" s="1"/>
  <c r="H91" i="9"/>
  <c r="I91" i="9"/>
  <c r="J91" i="9"/>
  <c r="K91" i="9"/>
  <c r="K98" i="9" s="1"/>
  <c r="L91" i="9"/>
  <c r="N91" i="9"/>
  <c r="O91" i="9"/>
  <c r="P91" i="9"/>
  <c r="Q91" i="9"/>
  <c r="B92" i="9"/>
  <c r="C92" i="9"/>
  <c r="D92" i="9"/>
  <c r="E92" i="9"/>
  <c r="F92" i="9"/>
  <c r="G92" i="9"/>
  <c r="H92" i="9"/>
  <c r="J92" i="9"/>
  <c r="K92" i="9"/>
  <c r="L92" i="9"/>
  <c r="N92" i="9"/>
  <c r="O92" i="9"/>
  <c r="P92" i="9"/>
  <c r="Q92" i="9"/>
  <c r="B93" i="9"/>
  <c r="C93" i="9"/>
  <c r="D93" i="9"/>
  <c r="E93" i="9"/>
  <c r="F93" i="9"/>
  <c r="G93" i="9"/>
  <c r="H93" i="9"/>
  <c r="J93" i="9"/>
  <c r="J98" i="9" s="1"/>
  <c r="K93" i="9"/>
  <c r="L93" i="9"/>
  <c r="N93" i="9"/>
  <c r="O93" i="9"/>
  <c r="P93" i="9"/>
  <c r="Q93" i="9"/>
  <c r="B94" i="9"/>
  <c r="C94" i="9"/>
  <c r="D94" i="9"/>
  <c r="F94" i="9"/>
  <c r="G94" i="9"/>
  <c r="H94" i="9"/>
  <c r="J94" i="9"/>
  <c r="K94" i="9"/>
  <c r="L94" i="9"/>
  <c r="N94" i="9"/>
  <c r="O94" i="9"/>
  <c r="P94" i="9"/>
  <c r="Q94" i="9"/>
  <c r="B95" i="9"/>
  <c r="B98" i="9" s="1"/>
  <c r="C95" i="9"/>
  <c r="D95" i="9"/>
  <c r="F95" i="9"/>
  <c r="G95" i="9"/>
  <c r="H95" i="9"/>
  <c r="J95" i="9"/>
  <c r="K95" i="9"/>
  <c r="L95" i="9"/>
  <c r="L98" i="9" s="1"/>
  <c r="M95" i="9"/>
  <c r="N95" i="9"/>
  <c r="O95" i="9"/>
  <c r="P95" i="9"/>
  <c r="Q95" i="9"/>
  <c r="B97" i="9"/>
  <c r="C97" i="9"/>
  <c r="D97" i="9"/>
  <c r="F97" i="9"/>
  <c r="G97" i="9"/>
  <c r="H97" i="9"/>
  <c r="J97" i="9"/>
  <c r="K97" i="9"/>
  <c r="L97" i="9"/>
  <c r="N97" i="9"/>
  <c r="O97" i="9"/>
  <c r="P97" i="9"/>
  <c r="Q97" i="9"/>
  <c r="D98" i="9"/>
  <c r="H98" i="9"/>
  <c r="O98" i="9"/>
  <c r="Q98" i="9"/>
  <c r="B99" i="9"/>
  <c r="C99" i="9"/>
  <c r="D99" i="9"/>
  <c r="E99" i="9"/>
  <c r="F99" i="9"/>
  <c r="G99" i="9"/>
  <c r="H99" i="9"/>
  <c r="I99" i="9"/>
  <c r="J99" i="9"/>
  <c r="K99" i="9"/>
  <c r="L99" i="9"/>
  <c r="N99" i="9"/>
  <c r="O99" i="9"/>
  <c r="P99" i="9"/>
  <c r="Q99" i="9"/>
  <c r="K104" i="9"/>
  <c r="B116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B117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Q117" i="9"/>
  <c r="B118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B119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B120" i="9"/>
  <c r="C120" i="9"/>
  <c r="D120" i="9"/>
  <c r="E120" i="9"/>
  <c r="F120" i="9"/>
  <c r="G120" i="9"/>
  <c r="H120" i="9"/>
  <c r="I120" i="9"/>
  <c r="J120" i="9"/>
  <c r="K120" i="9"/>
  <c r="L120" i="9"/>
  <c r="N120" i="9"/>
  <c r="O120" i="9"/>
  <c r="P120" i="9"/>
  <c r="Q120" i="9"/>
  <c r="B122" i="9"/>
  <c r="C122" i="9"/>
  <c r="D122" i="9"/>
  <c r="E122" i="9"/>
  <c r="F122" i="9"/>
  <c r="G122" i="9"/>
  <c r="H122" i="9"/>
  <c r="I122" i="9"/>
  <c r="J122" i="9"/>
  <c r="K122" i="9"/>
  <c r="L122" i="9"/>
  <c r="N122" i="9"/>
  <c r="O122" i="9"/>
  <c r="P122" i="9"/>
  <c r="Q122" i="9"/>
  <c r="B123" i="9"/>
  <c r="D123" i="9"/>
  <c r="E123" i="9"/>
  <c r="F123" i="9"/>
  <c r="H123" i="9"/>
  <c r="I123" i="9"/>
  <c r="J123" i="9"/>
  <c r="L123" i="9"/>
  <c r="N123" i="9"/>
  <c r="P123" i="9"/>
  <c r="Q123" i="9"/>
  <c r="B124" i="9"/>
  <c r="C124" i="9"/>
  <c r="D124" i="9"/>
  <c r="E124" i="9"/>
  <c r="F124" i="9"/>
  <c r="G124" i="9"/>
  <c r="H124" i="9"/>
  <c r="I124" i="9"/>
  <c r="J124" i="9"/>
  <c r="K124" i="9"/>
  <c r="L124" i="9"/>
  <c r="N124" i="9"/>
  <c r="O124" i="9"/>
  <c r="P124" i="9"/>
  <c r="Q124" i="9"/>
  <c r="K129" i="9"/>
  <c r="B141" i="9"/>
  <c r="C141" i="9"/>
  <c r="C148" i="9" s="1"/>
  <c r="D141" i="9"/>
  <c r="E141" i="9"/>
  <c r="F141" i="9"/>
  <c r="G141" i="9"/>
  <c r="G148" i="9" s="1"/>
  <c r="H141" i="9"/>
  <c r="I141" i="9"/>
  <c r="J141" i="9"/>
  <c r="K141" i="9"/>
  <c r="K148" i="9" s="1"/>
  <c r="L141" i="9"/>
  <c r="N141" i="9"/>
  <c r="O141" i="9"/>
  <c r="P141" i="9"/>
  <c r="B142" i="9"/>
  <c r="C142" i="9"/>
  <c r="D142" i="9"/>
  <c r="E142" i="9"/>
  <c r="F142" i="9"/>
  <c r="G142" i="9"/>
  <c r="H142" i="9"/>
  <c r="I142" i="9"/>
  <c r="J142" i="9"/>
  <c r="K142" i="9"/>
  <c r="L142" i="9"/>
  <c r="N142" i="9"/>
  <c r="O142" i="9"/>
  <c r="P142" i="9"/>
  <c r="B143" i="9"/>
  <c r="C143" i="9"/>
  <c r="D143" i="9"/>
  <c r="E143" i="9"/>
  <c r="F143" i="9"/>
  <c r="G143" i="9"/>
  <c r="H143" i="9"/>
  <c r="J143" i="9"/>
  <c r="K143" i="9"/>
  <c r="L143" i="9"/>
  <c r="N143" i="9"/>
  <c r="O143" i="9"/>
  <c r="P143" i="9"/>
  <c r="Q143" i="9"/>
  <c r="B144" i="9"/>
  <c r="C144" i="9"/>
  <c r="D144" i="9"/>
  <c r="E144" i="9"/>
  <c r="F144" i="9"/>
  <c r="G144" i="9"/>
  <c r="H144" i="9"/>
  <c r="J144" i="9"/>
  <c r="K144" i="9"/>
  <c r="L144" i="9"/>
  <c r="N144" i="9"/>
  <c r="O144" i="9"/>
  <c r="P144" i="9"/>
  <c r="Q144" i="9"/>
  <c r="B145" i="9"/>
  <c r="C145" i="9"/>
  <c r="D145" i="9"/>
  <c r="E145" i="9"/>
  <c r="F145" i="9"/>
  <c r="G145" i="9"/>
  <c r="H145" i="9"/>
  <c r="J145" i="9"/>
  <c r="K145" i="9"/>
  <c r="L145" i="9"/>
  <c r="N145" i="9"/>
  <c r="O145" i="9"/>
  <c r="P145" i="9"/>
  <c r="Q145" i="9"/>
  <c r="B147" i="9"/>
  <c r="C147" i="9"/>
  <c r="D147" i="9"/>
  <c r="E147" i="9"/>
  <c r="F147" i="9"/>
  <c r="G147" i="9"/>
  <c r="H147" i="9"/>
  <c r="J147" i="9"/>
  <c r="K147" i="9"/>
  <c r="L147" i="9"/>
  <c r="N147" i="9"/>
  <c r="O147" i="9"/>
  <c r="P147" i="9"/>
  <c r="B148" i="9"/>
  <c r="D148" i="9"/>
  <c r="E148" i="9"/>
  <c r="F148" i="9"/>
  <c r="H148" i="9"/>
  <c r="J148" i="9"/>
  <c r="L148" i="9"/>
  <c r="N148" i="9"/>
  <c r="P148" i="9"/>
  <c r="B149" i="9"/>
  <c r="C149" i="9"/>
  <c r="D149" i="9"/>
  <c r="E149" i="9"/>
  <c r="F149" i="9"/>
  <c r="G149" i="9"/>
  <c r="H149" i="9"/>
  <c r="J149" i="9"/>
  <c r="K149" i="9"/>
  <c r="L149" i="9"/>
  <c r="N149" i="9"/>
  <c r="O149" i="9"/>
  <c r="P149" i="9"/>
  <c r="V133" i="6"/>
  <c r="V134" i="6"/>
  <c r="V135" i="6"/>
  <c r="V136" i="6"/>
  <c r="V137" i="6"/>
  <c r="V138" i="6"/>
  <c r="V139" i="6"/>
  <c r="V140" i="6"/>
  <c r="U150" i="6"/>
  <c r="T150" i="6"/>
  <c r="S150" i="6"/>
  <c r="U142" i="6"/>
  <c r="U143" i="6"/>
  <c r="U144" i="6"/>
  <c r="U145" i="6"/>
  <c r="U146" i="6"/>
  <c r="T142" i="6"/>
  <c r="T143" i="6"/>
  <c r="T144" i="6"/>
  <c r="T145" i="6"/>
  <c r="T146" i="6"/>
  <c r="S142" i="6"/>
  <c r="S143" i="6"/>
  <c r="S144" i="6"/>
  <c r="S145" i="6"/>
  <c r="S146" i="6"/>
  <c r="U148" i="6"/>
  <c r="T148" i="6"/>
  <c r="S148" i="6"/>
  <c r="T30" i="6"/>
  <c r="T55" i="6" s="1"/>
  <c r="T80" i="6" s="1"/>
  <c r="T105" i="6" s="1"/>
  <c r="T130" i="6" s="1"/>
  <c r="V108" i="6"/>
  <c r="V109" i="6"/>
  <c r="V110" i="6"/>
  <c r="V111" i="6"/>
  <c r="V112" i="6"/>
  <c r="V121" i="6" s="1"/>
  <c r="V113" i="6"/>
  <c r="V114" i="6"/>
  <c r="V115" i="6"/>
  <c r="V125" i="6"/>
  <c r="U125" i="6"/>
  <c r="T125" i="6"/>
  <c r="S125" i="6"/>
  <c r="V117" i="6"/>
  <c r="U117" i="6"/>
  <c r="U118" i="6"/>
  <c r="U119" i="6"/>
  <c r="U120" i="6"/>
  <c r="U121" i="6"/>
  <c r="T117" i="6"/>
  <c r="T118" i="6"/>
  <c r="T119" i="6"/>
  <c r="T120" i="6"/>
  <c r="T121" i="6"/>
  <c r="S117" i="6"/>
  <c r="S118" i="6"/>
  <c r="S119" i="6"/>
  <c r="S120" i="6"/>
  <c r="S121" i="6"/>
  <c r="U123" i="6"/>
  <c r="T123" i="6"/>
  <c r="S123" i="6"/>
  <c r="V83" i="6"/>
  <c r="V84" i="6"/>
  <c r="V85" i="6"/>
  <c r="V86" i="6"/>
  <c r="V87" i="6"/>
  <c r="V88" i="6"/>
  <c r="V89" i="6"/>
  <c r="V90" i="6"/>
  <c r="U100" i="6"/>
  <c r="T100" i="6"/>
  <c r="S100" i="6"/>
  <c r="U92" i="6"/>
  <c r="U93" i="6"/>
  <c r="U94" i="6"/>
  <c r="U99" i="6" s="1"/>
  <c r="U95" i="6"/>
  <c r="U96" i="6"/>
  <c r="T92" i="6"/>
  <c r="T93" i="6"/>
  <c r="T94" i="6"/>
  <c r="T95" i="6"/>
  <c r="T96" i="6"/>
  <c r="S92" i="6"/>
  <c r="S93" i="6"/>
  <c r="S94" i="6"/>
  <c r="S95" i="6"/>
  <c r="S96" i="6"/>
  <c r="U98" i="6"/>
  <c r="T98" i="6"/>
  <c r="S98" i="6"/>
  <c r="V58" i="6"/>
  <c r="V59" i="6"/>
  <c r="V60" i="6"/>
  <c r="V61" i="6"/>
  <c r="V62" i="6"/>
  <c r="V63" i="6"/>
  <c r="V64" i="6"/>
  <c r="V65" i="6"/>
  <c r="U75" i="6"/>
  <c r="T75" i="6"/>
  <c r="S75" i="6"/>
  <c r="U67" i="6"/>
  <c r="U68" i="6"/>
  <c r="U69" i="6"/>
  <c r="U70" i="6"/>
  <c r="U71" i="6"/>
  <c r="T67" i="6"/>
  <c r="T68" i="6"/>
  <c r="T69" i="6"/>
  <c r="T70" i="6"/>
  <c r="T71" i="6"/>
  <c r="S67" i="6"/>
  <c r="S68" i="6"/>
  <c r="S69" i="6"/>
  <c r="S74" i="6" s="1"/>
  <c r="S70" i="6"/>
  <c r="S71" i="6"/>
  <c r="U73" i="6"/>
  <c r="T73" i="6"/>
  <c r="S73" i="6"/>
  <c r="V33" i="6"/>
  <c r="V34" i="6"/>
  <c r="V35" i="6"/>
  <c r="V36" i="6"/>
  <c r="V37" i="6"/>
  <c r="V38" i="6"/>
  <c r="V39" i="6"/>
  <c r="V40" i="6"/>
  <c r="U50" i="6"/>
  <c r="T50" i="6"/>
  <c r="S50" i="6"/>
  <c r="U42" i="6"/>
  <c r="U43" i="6"/>
  <c r="U44" i="6"/>
  <c r="U45" i="6"/>
  <c r="U46" i="6"/>
  <c r="T42" i="6"/>
  <c r="T43" i="6"/>
  <c r="T44" i="6"/>
  <c r="T45" i="6"/>
  <c r="T46" i="6"/>
  <c r="T49" i="6"/>
  <c r="S42" i="6"/>
  <c r="S43" i="6"/>
  <c r="S44" i="6"/>
  <c r="S45" i="6"/>
  <c r="S49" i="6" s="1"/>
  <c r="S46" i="6"/>
  <c r="U48" i="6"/>
  <c r="T48" i="6"/>
  <c r="S48" i="6"/>
  <c r="S8" i="6"/>
  <c r="T8" i="6"/>
  <c r="U8" i="6"/>
  <c r="S9" i="6"/>
  <c r="S17" i="6" s="1"/>
  <c r="T9" i="6"/>
  <c r="U9" i="6"/>
  <c r="S10" i="6"/>
  <c r="T10" i="6"/>
  <c r="U10" i="6"/>
  <c r="S11" i="6"/>
  <c r="T11" i="6"/>
  <c r="U11" i="6"/>
  <c r="U20" i="6" s="1"/>
  <c r="S12" i="6"/>
  <c r="T12" i="6"/>
  <c r="U12" i="6"/>
  <c r="S13" i="6"/>
  <c r="T13" i="6"/>
  <c r="U13" i="6"/>
  <c r="S14" i="6"/>
  <c r="T14" i="6"/>
  <c r="V14" i="6" s="1"/>
  <c r="U14" i="6"/>
  <c r="T15" i="6"/>
  <c r="U15" i="6"/>
  <c r="U17" i="6"/>
  <c r="U19" i="6"/>
  <c r="S20" i="6"/>
  <c r="M84" i="6"/>
  <c r="E33" i="6"/>
  <c r="M33" i="6"/>
  <c r="R33" i="6" s="1"/>
  <c r="Q33" i="6"/>
  <c r="E34" i="6"/>
  <c r="M34" i="6"/>
  <c r="Q34" i="6"/>
  <c r="E35" i="6"/>
  <c r="M35" i="6"/>
  <c r="Q35" i="6"/>
  <c r="E36" i="6"/>
  <c r="M36" i="6"/>
  <c r="Q36" i="6"/>
  <c r="E37" i="6"/>
  <c r="M37" i="6"/>
  <c r="R37" i="6" s="1"/>
  <c r="Q37" i="6"/>
  <c r="E38" i="6"/>
  <c r="M38" i="6"/>
  <c r="Q38" i="6"/>
  <c r="E39" i="6"/>
  <c r="M39" i="6"/>
  <c r="Q39" i="6"/>
  <c r="E40" i="6"/>
  <c r="M40" i="6"/>
  <c r="Q40" i="6"/>
  <c r="Q46" i="6" s="1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M62" i="6"/>
  <c r="Q62" i="6"/>
  <c r="E63" i="6"/>
  <c r="M63" i="6"/>
  <c r="Q63" i="6"/>
  <c r="E64" i="6"/>
  <c r="M64" i="6"/>
  <c r="Q64" i="6"/>
  <c r="E65" i="6"/>
  <c r="M65" i="6"/>
  <c r="Q65" i="6"/>
  <c r="E83" i="6"/>
  <c r="M83" i="6"/>
  <c r="Q83" i="6"/>
  <c r="R83" i="6"/>
  <c r="E84" i="6"/>
  <c r="Q84" i="6"/>
  <c r="E85" i="6"/>
  <c r="M85" i="6"/>
  <c r="M94" i="6" s="1"/>
  <c r="Q85" i="6"/>
  <c r="E86" i="6"/>
  <c r="M86" i="6"/>
  <c r="Q86" i="6"/>
  <c r="E87" i="6"/>
  <c r="M87" i="6"/>
  <c r="Q87" i="6"/>
  <c r="E88" i="6"/>
  <c r="M88" i="6"/>
  <c r="Q88" i="6"/>
  <c r="E89" i="6"/>
  <c r="M89" i="6"/>
  <c r="Q89" i="6"/>
  <c r="E90" i="6"/>
  <c r="M90" i="6"/>
  <c r="Q90" i="6"/>
  <c r="E108" i="6"/>
  <c r="M108" i="6"/>
  <c r="Q108" i="6"/>
  <c r="R108" i="6"/>
  <c r="E109" i="6"/>
  <c r="M109" i="6"/>
  <c r="Q109" i="6"/>
  <c r="R109" i="6"/>
  <c r="E110" i="6"/>
  <c r="M110" i="6"/>
  <c r="Q110" i="6"/>
  <c r="R110" i="6"/>
  <c r="E111" i="6"/>
  <c r="M111" i="6"/>
  <c r="Q111" i="6"/>
  <c r="R111" i="6"/>
  <c r="E112" i="6"/>
  <c r="M112" i="6"/>
  <c r="Q112" i="6"/>
  <c r="R112" i="6"/>
  <c r="E113" i="6"/>
  <c r="M113" i="6"/>
  <c r="Q113" i="6"/>
  <c r="R113" i="6"/>
  <c r="E114" i="6"/>
  <c r="M114" i="6"/>
  <c r="Q114" i="6"/>
  <c r="R114" i="6"/>
  <c r="E115" i="6"/>
  <c r="M115" i="6"/>
  <c r="Q115" i="6"/>
  <c r="R115" i="6"/>
  <c r="E133" i="6"/>
  <c r="M133" i="6"/>
  <c r="Q133" i="6"/>
  <c r="E134" i="6"/>
  <c r="M134" i="6"/>
  <c r="Q134" i="6"/>
  <c r="E135" i="6"/>
  <c r="M135" i="6"/>
  <c r="Q135" i="6"/>
  <c r="E136" i="6"/>
  <c r="M136" i="6"/>
  <c r="Q136" i="6"/>
  <c r="E137" i="6"/>
  <c r="M137" i="6"/>
  <c r="Q137" i="6"/>
  <c r="E138" i="6"/>
  <c r="R138" i="6" s="1"/>
  <c r="M138" i="6"/>
  <c r="Q138" i="6"/>
  <c r="E139" i="6"/>
  <c r="M139" i="6"/>
  <c r="Q139" i="6"/>
  <c r="E140" i="6"/>
  <c r="M140" i="6"/>
  <c r="Q140" i="6"/>
  <c r="L128" i="6"/>
  <c r="L103" i="6"/>
  <c r="L78" i="6"/>
  <c r="L53" i="6"/>
  <c r="L28" i="6"/>
  <c r="B128" i="6"/>
  <c r="B103" i="6"/>
  <c r="B78" i="6"/>
  <c r="B53" i="6"/>
  <c r="B28" i="6"/>
  <c r="B3" i="6"/>
  <c r="O30" i="6"/>
  <c r="O55" i="6"/>
  <c r="O80" i="6" s="1"/>
  <c r="O105" i="6" s="1"/>
  <c r="O130" i="6" s="1"/>
  <c r="K30" i="6"/>
  <c r="K55" i="6" s="1"/>
  <c r="K80" i="6" s="1"/>
  <c r="K105" i="6" s="1"/>
  <c r="K130" i="6" s="1"/>
  <c r="G30" i="6"/>
  <c r="G55" i="6" s="1"/>
  <c r="G80" i="6" s="1"/>
  <c r="G105" i="6" s="1"/>
  <c r="G130" i="6" s="1"/>
  <c r="C30" i="6"/>
  <c r="C55" i="6" s="1"/>
  <c r="C80" i="6" s="1"/>
  <c r="C105" i="6" s="1"/>
  <c r="C130" i="6" s="1"/>
  <c r="P15" i="6"/>
  <c r="O15" i="6"/>
  <c r="N15" i="6"/>
  <c r="P14" i="6"/>
  <c r="O14" i="6"/>
  <c r="N14" i="6"/>
  <c r="Q14" i="6" s="1"/>
  <c r="P13" i="6"/>
  <c r="O13" i="6"/>
  <c r="O21" i="6" s="1"/>
  <c r="N13" i="6"/>
  <c r="P12" i="6"/>
  <c r="P21" i="6" s="1"/>
  <c r="O12" i="6"/>
  <c r="N12" i="6"/>
  <c r="P11" i="6"/>
  <c r="O11" i="6"/>
  <c r="N11" i="6"/>
  <c r="P10" i="6"/>
  <c r="O10" i="6"/>
  <c r="N10" i="6"/>
  <c r="P9" i="6"/>
  <c r="O9" i="6"/>
  <c r="O23" i="6" s="1"/>
  <c r="N9" i="6"/>
  <c r="P8" i="6"/>
  <c r="O8" i="6"/>
  <c r="N8" i="6"/>
  <c r="L15" i="6"/>
  <c r="K15" i="6"/>
  <c r="M15" i="6" s="1"/>
  <c r="J15" i="6"/>
  <c r="L14" i="6"/>
  <c r="K14" i="6"/>
  <c r="J14" i="6"/>
  <c r="M14" i="6" s="1"/>
  <c r="L13" i="6"/>
  <c r="K13" i="6"/>
  <c r="J13" i="6"/>
  <c r="L12" i="6"/>
  <c r="K12" i="6"/>
  <c r="J12" i="6"/>
  <c r="L11" i="6"/>
  <c r="K11" i="6"/>
  <c r="K19" i="6" s="1"/>
  <c r="J11" i="6"/>
  <c r="L10" i="6"/>
  <c r="L18" i="6" s="1"/>
  <c r="K10" i="6"/>
  <c r="J10" i="6"/>
  <c r="L9" i="6"/>
  <c r="K9" i="6"/>
  <c r="M9" i="6" s="1"/>
  <c r="J9" i="6"/>
  <c r="L8" i="6"/>
  <c r="M8" i="6" s="1"/>
  <c r="K8" i="6"/>
  <c r="J8" i="6"/>
  <c r="J17" i="6" s="1"/>
  <c r="H15" i="6"/>
  <c r="G15" i="6"/>
  <c r="G21" i="6" s="1"/>
  <c r="F15" i="6"/>
  <c r="H14" i="6"/>
  <c r="G14" i="6"/>
  <c r="F14" i="6"/>
  <c r="H13" i="6"/>
  <c r="G13" i="6"/>
  <c r="F13" i="6"/>
  <c r="H12" i="6"/>
  <c r="G12" i="6"/>
  <c r="F12" i="6"/>
  <c r="I12" i="6" s="1"/>
  <c r="H11" i="6"/>
  <c r="G11" i="6"/>
  <c r="F11" i="6"/>
  <c r="H10" i="6"/>
  <c r="H19" i="6" s="1"/>
  <c r="G10" i="6"/>
  <c r="F10" i="6"/>
  <c r="H9" i="6"/>
  <c r="G9" i="6"/>
  <c r="F9" i="6"/>
  <c r="H8" i="6"/>
  <c r="G8" i="6"/>
  <c r="F8" i="6"/>
  <c r="D15" i="6"/>
  <c r="C15" i="6"/>
  <c r="D14" i="6"/>
  <c r="C14" i="6"/>
  <c r="E14" i="6" s="1"/>
  <c r="B14" i="6"/>
  <c r="D13" i="6"/>
  <c r="D21" i="6" s="1"/>
  <c r="C13" i="6"/>
  <c r="B13" i="6"/>
  <c r="D12" i="6"/>
  <c r="C12" i="6"/>
  <c r="B12" i="6"/>
  <c r="D11" i="6"/>
  <c r="C11" i="6"/>
  <c r="B11" i="6"/>
  <c r="D10" i="6"/>
  <c r="C10" i="6"/>
  <c r="E10" i="6" s="1"/>
  <c r="B10" i="6"/>
  <c r="D9" i="6"/>
  <c r="C9" i="6"/>
  <c r="B9" i="6"/>
  <c r="E9" i="6" s="1"/>
  <c r="D8" i="6"/>
  <c r="C8" i="6"/>
  <c r="B8" i="6"/>
  <c r="P150" i="6"/>
  <c r="O150" i="6"/>
  <c r="N150" i="6"/>
  <c r="L150" i="6"/>
  <c r="K150" i="6"/>
  <c r="J150" i="6"/>
  <c r="I133" i="6"/>
  <c r="I134" i="6"/>
  <c r="I135" i="6"/>
  <c r="I136" i="6"/>
  <c r="I137" i="6"/>
  <c r="I138" i="6"/>
  <c r="I139" i="6"/>
  <c r="I146" i="6" s="1"/>
  <c r="I140" i="6"/>
  <c r="H150" i="6"/>
  <c r="G150" i="6"/>
  <c r="F150" i="6"/>
  <c r="D150" i="6"/>
  <c r="C150" i="6"/>
  <c r="B150" i="6"/>
  <c r="P142" i="6"/>
  <c r="P143" i="6"/>
  <c r="P144" i="6"/>
  <c r="P145" i="6"/>
  <c r="P146" i="6"/>
  <c r="O142" i="6"/>
  <c r="O143" i="6"/>
  <c r="O144" i="6"/>
  <c r="O145" i="6"/>
  <c r="O146" i="6"/>
  <c r="N142" i="6"/>
  <c r="N143" i="6"/>
  <c r="N144" i="6"/>
  <c r="N145" i="6"/>
  <c r="N146" i="6"/>
  <c r="L142" i="6"/>
  <c r="L143" i="6"/>
  <c r="L144" i="6"/>
  <c r="L145" i="6"/>
  <c r="L146" i="6"/>
  <c r="K142" i="6"/>
  <c r="K143" i="6"/>
  <c r="K144" i="6"/>
  <c r="K145" i="6"/>
  <c r="K146" i="6"/>
  <c r="J142" i="6"/>
  <c r="J143" i="6"/>
  <c r="J144" i="6"/>
  <c r="J145" i="6"/>
  <c r="J146" i="6"/>
  <c r="H142" i="6"/>
  <c r="H143" i="6"/>
  <c r="H144" i="6"/>
  <c r="H145" i="6"/>
  <c r="H146" i="6"/>
  <c r="G142" i="6"/>
  <c r="G143" i="6"/>
  <c r="G144" i="6"/>
  <c r="G145" i="6"/>
  <c r="G146" i="6"/>
  <c r="F142" i="6"/>
  <c r="F143" i="6"/>
  <c r="F144" i="6"/>
  <c r="F145" i="6"/>
  <c r="F146" i="6"/>
  <c r="D142" i="6"/>
  <c r="D143" i="6"/>
  <c r="D144" i="6"/>
  <c r="D145" i="6"/>
  <c r="D146" i="6"/>
  <c r="C142" i="6"/>
  <c r="C143" i="6"/>
  <c r="C144" i="6"/>
  <c r="C145" i="6"/>
  <c r="C146" i="6"/>
  <c r="B142" i="6"/>
  <c r="B143" i="6"/>
  <c r="B144" i="6"/>
  <c r="B145" i="6"/>
  <c r="B146" i="6"/>
  <c r="P148" i="6"/>
  <c r="O148" i="6"/>
  <c r="N148" i="6"/>
  <c r="L148" i="6"/>
  <c r="K148" i="6"/>
  <c r="J148" i="6"/>
  <c r="H148" i="6"/>
  <c r="G148" i="6"/>
  <c r="F148" i="6"/>
  <c r="D148" i="6"/>
  <c r="C148" i="6"/>
  <c r="B148" i="6"/>
  <c r="Q125" i="6"/>
  <c r="P125" i="6"/>
  <c r="O125" i="6"/>
  <c r="N125" i="6"/>
  <c r="L125" i="6"/>
  <c r="K125" i="6"/>
  <c r="J125" i="6"/>
  <c r="I108" i="6"/>
  <c r="I109" i="6"/>
  <c r="I110" i="6"/>
  <c r="I111" i="6"/>
  <c r="I112" i="6"/>
  <c r="I113" i="6"/>
  <c r="I114" i="6"/>
  <c r="I115" i="6"/>
  <c r="H125" i="6"/>
  <c r="G125" i="6"/>
  <c r="F125" i="6"/>
  <c r="E125" i="6"/>
  <c r="D125" i="6"/>
  <c r="C125" i="6"/>
  <c r="B125" i="6"/>
  <c r="Q117" i="6"/>
  <c r="Q118" i="6"/>
  <c r="Q119" i="6"/>
  <c r="Q120" i="6"/>
  <c r="Q121" i="6"/>
  <c r="P117" i="6"/>
  <c r="P118" i="6"/>
  <c r="P119" i="6"/>
  <c r="P120" i="6"/>
  <c r="P121" i="6"/>
  <c r="O117" i="6"/>
  <c r="O118" i="6"/>
  <c r="O119" i="6"/>
  <c r="O120" i="6"/>
  <c r="O121" i="6"/>
  <c r="N117" i="6"/>
  <c r="N118" i="6"/>
  <c r="N119" i="6"/>
  <c r="N120" i="6"/>
  <c r="N121" i="6"/>
  <c r="M117" i="6"/>
  <c r="M121" i="6"/>
  <c r="L117" i="6"/>
  <c r="L118" i="6"/>
  <c r="L119" i="6"/>
  <c r="L120" i="6"/>
  <c r="L121" i="6"/>
  <c r="K117" i="6"/>
  <c r="K118" i="6"/>
  <c r="K119" i="6"/>
  <c r="K120" i="6"/>
  <c r="K121" i="6"/>
  <c r="J117" i="6"/>
  <c r="J118" i="6"/>
  <c r="J119" i="6"/>
  <c r="J120" i="6"/>
  <c r="J121" i="6"/>
  <c r="I119" i="6"/>
  <c r="H117" i="6"/>
  <c r="H118" i="6"/>
  <c r="H119" i="6"/>
  <c r="H120" i="6"/>
  <c r="H121" i="6"/>
  <c r="G117" i="6"/>
  <c r="G118" i="6"/>
  <c r="G119" i="6"/>
  <c r="G120" i="6"/>
  <c r="G121" i="6"/>
  <c r="F117" i="6"/>
  <c r="F118" i="6"/>
  <c r="F119" i="6"/>
  <c r="F120" i="6"/>
  <c r="F121" i="6"/>
  <c r="E117" i="6"/>
  <c r="E118" i="6"/>
  <c r="E120" i="6"/>
  <c r="D117" i="6"/>
  <c r="D118" i="6"/>
  <c r="D119" i="6"/>
  <c r="D120" i="6"/>
  <c r="D121" i="6"/>
  <c r="C117" i="6"/>
  <c r="C118" i="6"/>
  <c r="C119" i="6"/>
  <c r="C120" i="6"/>
  <c r="C121" i="6"/>
  <c r="B117" i="6"/>
  <c r="B118" i="6"/>
  <c r="B119" i="6"/>
  <c r="B120" i="6"/>
  <c r="B121" i="6"/>
  <c r="Q123" i="6"/>
  <c r="P123" i="6"/>
  <c r="O123" i="6"/>
  <c r="N123" i="6"/>
  <c r="L123" i="6"/>
  <c r="K123" i="6"/>
  <c r="J123" i="6"/>
  <c r="H123" i="6"/>
  <c r="G123" i="6"/>
  <c r="F123" i="6"/>
  <c r="D123" i="6"/>
  <c r="C123" i="6"/>
  <c r="B123" i="6"/>
  <c r="P100" i="6"/>
  <c r="O100" i="6"/>
  <c r="N100" i="6"/>
  <c r="L100" i="6"/>
  <c r="K100" i="6"/>
  <c r="J100" i="6"/>
  <c r="I83" i="6"/>
  <c r="I84" i="6"/>
  <c r="I85" i="6"/>
  <c r="I86" i="6"/>
  <c r="I87" i="6"/>
  <c r="I88" i="6"/>
  <c r="I89" i="6"/>
  <c r="I90" i="6"/>
  <c r="H100" i="6"/>
  <c r="G100" i="6"/>
  <c r="F100" i="6"/>
  <c r="D100" i="6"/>
  <c r="C100" i="6"/>
  <c r="B100" i="6"/>
  <c r="P92" i="6"/>
  <c r="P93" i="6"/>
  <c r="P94" i="6"/>
  <c r="P95" i="6"/>
  <c r="P96" i="6"/>
  <c r="O92" i="6"/>
  <c r="O93" i="6"/>
  <c r="O94" i="6"/>
  <c r="O95" i="6"/>
  <c r="O96" i="6"/>
  <c r="N92" i="6"/>
  <c r="N93" i="6"/>
  <c r="N94" i="6"/>
  <c r="N95" i="6"/>
  <c r="N96" i="6"/>
  <c r="L92" i="6"/>
  <c r="L93" i="6"/>
  <c r="L94" i="6"/>
  <c r="L95" i="6"/>
  <c r="L96" i="6"/>
  <c r="K92" i="6"/>
  <c r="K93" i="6"/>
  <c r="K94" i="6"/>
  <c r="K95" i="6"/>
  <c r="K96" i="6"/>
  <c r="J92" i="6"/>
  <c r="J93" i="6"/>
  <c r="J94" i="6"/>
  <c r="J95" i="6"/>
  <c r="J96" i="6"/>
  <c r="I96" i="6"/>
  <c r="H92" i="6"/>
  <c r="H93" i="6"/>
  <c r="H94" i="6"/>
  <c r="H95" i="6"/>
  <c r="H96" i="6"/>
  <c r="G92" i="6"/>
  <c r="G93" i="6"/>
  <c r="G94" i="6"/>
  <c r="G95" i="6"/>
  <c r="G96" i="6"/>
  <c r="F92" i="6"/>
  <c r="F93" i="6"/>
  <c r="F94" i="6"/>
  <c r="F95" i="6"/>
  <c r="F96" i="6"/>
  <c r="E92" i="6"/>
  <c r="D92" i="6"/>
  <c r="D93" i="6"/>
  <c r="D94" i="6"/>
  <c r="D95" i="6"/>
  <c r="D96" i="6"/>
  <c r="C92" i="6"/>
  <c r="C93" i="6"/>
  <c r="C94" i="6"/>
  <c r="C95" i="6"/>
  <c r="C96" i="6"/>
  <c r="B92" i="6"/>
  <c r="B93" i="6"/>
  <c r="B94" i="6"/>
  <c r="B95" i="6"/>
  <c r="B96" i="6"/>
  <c r="P98" i="6"/>
  <c r="O98" i="6"/>
  <c r="N98" i="6"/>
  <c r="L98" i="6"/>
  <c r="K98" i="6"/>
  <c r="J98" i="6"/>
  <c r="H98" i="6"/>
  <c r="G98" i="6"/>
  <c r="F98" i="6"/>
  <c r="D98" i="6"/>
  <c r="C98" i="6"/>
  <c r="B98" i="6"/>
  <c r="P75" i="6"/>
  <c r="O75" i="6"/>
  <c r="N75" i="6"/>
  <c r="L75" i="6"/>
  <c r="K75" i="6"/>
  <c r="J75" i="6"/>
  <c r="I58" i="6"/>
  <c r="I67" i="6" s="1"/>
  <c r="I59" i="6"/>
  <c r="I60" i="6"/>
  <c r="I61" i="6"/>
  <c r="I62" i="6"/>
  <c r="I69" i="6" s="1"/>
  <c r="I63" i="6"/>
  <c r="I64" i="6"/>
  <c r="I65" i="6"/>
  <c r="H75" i="6"/>
  <c r="G75" i="6"/>
  <c r="F75" i="6"/>
  <c r="D75" i="6"/>
  <c r="C75" i="6"/>
  <c r="B75" i="6"/>
  <c r="P67" i="6"/>
  <c r="P68" i="6"/>
  <c r="P69" i="6"/>
  <c r="P70" i="6"/>
  <c r="P71" i="6"/>
  <c r="O67" i="6"/>
  <c r="O68" i="6"/>
  <c r="O69" i="6"/>
  <c r="O70" i="6"/>
  <c r="O71" i="6"/>
  <c r="N67" i="6"/>
  <c r="N68" i="6"/>
  <c r="N69" i="6"/>
  <c r="N70" i="6"/>
  <c r="N71" i="6"/>
  <c r="L67" i="6"/>
  <c r="L68" i="6"/>
  <c r="L69" i="6"/>
  <c r="L70" i="6"/>
  <c r="L71" i="6"/>
  <c r="K67" i="6"/>
  <c r="K68" i="6"/>
  <c r="K69" i="6"/>
  <c r="K70" i="6"/>
  <c r="K71" i="6"/>
  <c r="J67" i="6"/>
  <c r="J68" i="6"/>
  <c r="J69" i="6"/>
  <c r="J70" i="6"/>
  <c r="J71" i="6"/>
  <c r="I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D67" i="6"/>
  <c r="D68" i="6"/>
  <c r="D69" i="6"/>
  <c r="D70" i="6"/>
  <c r="D71" i="6"/>
  <c r="C67" i="6"/>
  <c r="C68" i="6"/>
  <c r="C69" i="6"/>
  <c r="C70" i="6"/>
  <c r="C71" i="6"/>
  <c r="B67" i="6"/>
  <c r="B68" i="6"/>
  <c r="B69" i="6"/>
  <c r="B70" i="6"/>
  <c r="B71" i="6"/>
  <c r="P73" i="6"/>
  <c r="O73" i="6"/>
  <c r="N73" i="6"/>
  <c r="L73" i="6"/>
  <c r="K73" i="6"/>
  <c r="J73" i="6"/>
  <c r="H73" i="6"/>
  <c r="G73" i="6"/>
  <c r="F73" i="6"/>
  <c r="D73" i="6"/>
  <c r="C73" i="6"/>
  <c r="B73" i="6"/>
  <c r="P50" i="6"/>
  <c r="O50" i="6"/>
  <c r="N50" i="6"/>
  <c r="L50" i="6"/>
  <c r="K50" i="6"/>
  <c r="J50" i="6"/>
  <c r="I33" i="6"/>
  <c r="I34" i="6"/>
  <c r="I35" i="6"/>
  <c r="I36" i="6"/>
  <c r="I48" i="6" s="1"/>
  <c r="I37" i="6"/>
  <c r="I38" i="6"/>
  <c r="I39" i="6"/>
  <c r="I40" i="6"/>
  <c r="I46" i="6" s="1"/>
  <c r="H50" i="6"/>
  <c r="G50" i="6"/>
  <c r="F50" i="6"/>
  <c r="D50" i="6"/>
  <c r="C50" i="6"/>
  <c r="B50" i="6"/>
  <c r="P42" i="6"/>
  <c r="P43" i="6"/>
  <c r="P44" i="6"/>
  <c r="P45" i="6"/>
  <c r="P46" i="6"/>
  <c r="O42" i="6"/>
  <c r="O43" i="6"/>
  <c r="O44" i="6"/>
  <c r="O45" i="6"/>
  <c r="O46" i="6"/>
  <c r="N42" i="6"/>
  <c r="N43" i="6"/>
  <c r="N44" i="6"/>
  <c r="N45" i="6"/>
  <c r="N46" i="6"/>
  <c r="L42" i="6"/>
  <c r="L43" i="6"/>
  <c r="L44" i="6"/>
  <c r="L45" i="6"/>
  <c r="L46" i="6"/>
  <c r="K42" i="6"/>
  <c r="K43" i="6"/>
  <c r="K44" i="6"/>
  <c r="K45" i="6"/>
  <c r="K46" i="6"/>
  <c r="J42" i="6"/>
  <c r="J43" i="6"/>
  <c r="J44" i="6"/>
  <c r="J45" i="6"/>
  <c r="J46" i="6"/>
  <c r="I42" i="6"/>
  <c r="H42" i="6"/>
  <c r="H43" i="6"/>
  <c r="H44" i="6"/>
  <c r="H45" i="6"/>
  <c r="H46" i="6"/>
  <c r="G42" i="6"/>
  <c r="G43" i="6"/>
  <c r="G44" i="6"/>
  <c r="G45" i="6"/>
  <c r="G46" i="6"/>
  <c r="F42" i="6"/>
  <c r="F43" i="6"/>
  <c r="F44" i="6"/>
  <c r="F45" i="6"/>
  <c r="F46" i="6"/>
  <c r="D42" i="6"/>
  <c r="D43" i="6"/>
  <c r="D44" i="6"/>
  <c r="D45" i="6"/>
  <c r="D46" i="6"/>
  <c r="C42" i="6"/>
  <c r="C43" i="6"/>
  <c r="C44" i="6"/>
  <c r="C45" i="6"/>
  <c r="C46" i="6"/>
  <c r="B42" i="6"/>
  <c r="B43" i="6"/>
  <c r="B44" i="6"/>
  <c r="B45" i="6"/>
  <c r="B46" i="6"/>
  <c r="P48" i="6"/>
  <c r="O48" i="6"/>
  <c r="N48" i="6"/>
  <c r="L48" i="6"/>
  <c r="K48" i="6"/>
  <c r="J48" i="6"/>
  <c r="H48" i="6"/>
  <c r="G48" i="6"/>
  <c r="F48" i="6"/>
  <c r="D48" i="6"/>
  <c r="C48" i="6"/>
  <c r="B48" i="6"/>
  <c r="Q15" i="6"/>
  <c r="Q13" i="6"/>
  <c r="Q9" i="6"/>
  <c r="Q8" i="6"/>
  <c r="M13" i="6"/>
  <c r="M12" i="6"/>
  <c r="M11" i="6"/>
  <c r="M20" i="6" s="1"/>
  <c r="I15" i="6"/>
  <c r="I13" i="6"/>
  <c r="I9" i="6"/>
  <c r="I8" i="6"/>
  <c r="E12" i="6"/>
  <c r="E13" i="6"/>
  <c r="C23" i="6"/>
  <c r="G23" i="6"/>
  <c r="L23" i="6"/>
  <c r="N23" i="6"/>
  <c r="C18" i="6"/>
  <c r="C19" i="6"/>
  <c r="D18" i="6"/>
  <c r="D20" i="6"/>
  <c r="F17" i="6"/>
  <c r="F18" i="6"/>
  <c r="G17" i="6"/>
  <c r="G18" i="6"/>
  <c r="H18" i="6"/>
  <c r="J20" i="6"/>
  <c r="J21" i="6"/>
  <c r="K20" i="6"/>
  <c r="L17" i="6"/>
  <c r="L21" i="6"/>
  <c r="N19" i="6"/>
  <c r="N20" i="6"/>
  <c r="O18" i="6"/>
  <c r="O20" i="6"/>
  <c r="P19" i="6"/>
  <c r="P20" i="6"/>
  <c r="C25" i="6"/>
  <c r="F25" i="6"/>
  <c r="G25" i="6"/>
  <c r="H25" i="6"/>
  <c r="J25" i="6"/>
  <c r="K25" i="6"/>
  <c r="L25" i="6"/>
  <c r="N25" i="6"/>
  <c r="O25" i="6"/>
  <c r="P25" i="6"/>
  <c r="B17" i="6"/>
  <c r="B18" i="6"/>
  <c r="B20" i="6"/>
  <c r="I88" i="7"/>
  <c r="R38" i="7"/>
  <c r="E33" i="7"/>
  <c r="I33" i="7"/>
  <c r="S33" i="7" s="1"/>
  <c r="M33" i="7"/>
  <c r="R33" i="7"/>
  <c r="E34" i="7"/>
  <c r="I34" i="7"/>
  <c r="S34" i="7" s="1"/>
  <c r="M34" i="7"/>
  <c r="R34" i="7"/>
  <c r="E35" i="7"/>
  <c r="I35" i="7"/>
  <c r="M35" i="7"/>
  <c r="R35" i="7"/>
  <c r="E36" i="7"/>
  <c r="I36" i="7"/>
  <c r="M36" i="7"/>
  <c r="R36" i="7"/>
  <c r="E37" i="7"/>
  <c r="I37" i="7"/>
  <c r="M37" i="7"/>
  <c r="R37" i="7"/>
  <c r="E38" i="7"/>
  <c r="S38" i="7" s="1"/>
  <c r="I38" i="7"/>
  <c r="M38" i="7"/>
  <c r="E39" i="7"/>
  <c r="I39" i="7"/>
  <c r="I45" i="7" s="1"/>
  <c r="M39" i="7"/>
  <c r="R39" i="7"/>
  <c r="E40" i="7"/>
  <c r="I40" i="7"/>
  <c r="M40" i="7"/>
  <c r="R40" i="7"/>
  <c r="E58" i="7"/>
  <c r="I58" i="7"/>
  <c r="M58" i="7"/>
  <c r="R58" i="7"/>
  <c r="E59" i="7"/>
  <c r="E68" i="7" s="1"/>
  <c r="I59" i="7"/>
  <c r="M59" i="7"/>
  <c r="R59" i="7"/>
  <c r="S59" i="7"/>
  <c r="E60" i="7"/>
  <c r="I60" i="7"/>
  <c r="M60" i="7"/>
  <c r="R60" i="7"/>
  <c r="E61" i="7"/>
  <c r="I61" i="7"/>
  <c r="M61" i="7"/>
  <c r="R61" i="7"/>
  <c r="E62" i="7"/>
  <c r="I62" i="7"/>
  <c r="M62" i="7"/>
  <c r="R62" i="7"/>
  <c r="E63" i="7"/>
  <c r="I63" i="7"/>
  <c r="M63" i="7"/>
  <c r="R63" i="7"/>
  <c r="E64" i="7"/>
  <c r="I64" i="7"/>
  <c r="M64" i="7"/>
  <c r="R64" i="7"/>
  <c r="E65" i="7"/>
  <c r="I65" i="7"/>
  <c r="M65" i="7"/>
  <c r="S65" i="7" s="1"/>
  <c r="R65" i="7"/>
  <c r="E83" i="7"/>
  <c r="I83" i="7"/>
  <c r="S83" i="7" s="1"/>
  <c r="M83" i="7"/>
  <c r="R83" i="7"/>
  <c r="E84" i="7"/>
  <c r="I84" i="7"/>
  <c r="M84" i="7"/>
  <c r="R84" i="7"/>
  <c r="E85" i="7"/>
  <c r="I85" i="7"/>
  <c r="M85" i="7"/>
  <c r="R85" i="7"/>
  <c r="E86" i="7"/>
  <c r="I86" i="7"/>
  <c r="M86" i="7"/>
  <c r="R86" i="7"/>
  <c r="E87" i="7"/>
  <c r="I87" i="7"/>
  <c r="M87" i="7"/>
  <c r="R87" i="7"/>
  <c r="E88" i="7"/>
  <c r="M88" i="7"/>
  <c r="R88" i="7"/>
  <c r="E89" i="7"/>
  <c r="I89" i="7"/>
  <c r="M89" i="7"/>
  <c r="R89" i="7"/>
  <c r="E90" i="7"/>
  <c r="I90" i="7"/>
  <c r="M90" i="7"/>
  <c r="M96" i="7" s="1"/>
  <c r="R90" i="7"/>
  <c r="E108" i="7"/>
  <c r="I108" i="7"/>
  <c r="S108" i="7" s="1"/>
  <c r="M108" i="7"/>
  <c r="R108" i="7"/>
  <c r="E109" i="7"/>
  <c r="E117" i="7" s="1"/>
  <c r="I109" i="7"/>
  <c r="M109" i="7"/>
  <c r="R109" i="7"/>
  <c r="E110" i="7"/>
  <c r="I110" i="7"/>
  <c r="M110" i="7"/>
  <c r="R110" i="7"/>
  <c r="E111" i="7"/>
  <c r="I111" i="7"/>
  <c r="M111" i="7"/>
  <c r="R111" i="7"/>
  <c r="E112" i="7"/>
  <c r="E121" i="7" s="1"/>
  <c r="I112" i="7"/>
  <c r="M112" i="7"/>
  <c r="R112" i="7"/>
  <c r="E113" i="7"/>
  <c r="I113" i="7"/>
  <c r="M113" i="7"/>
  <c r="R113" i="7"/>
  <c r="R120" i="7" s="1"/>
  <c r="E114" i="7"/>
  <c r="I114" i="7"/>
  <c r="M114" i="7"/>
  <c r="R114" i="7"/>
  <c r="E115" i="7"/>
  <c r="I115" i="7"/>
  <c r="M115" i="7"/>
  <c r="R115" i="7"/>
  <c r="E133" i="7"/>
  <c r="I133" i="7"/>
  <c r="M133" i="7"/>
  <c r="R133" i="7"/>
  <c r="E134" i="7"/>
  <c r="I134" i="7"/>
  <c r="M134" i="7"/>
  <c r="R134" i="7"/>
  <c r="E135" i="7"/>
  <c r="I135" i="7"/>
  <c r="M135" i="7"/>
  <c r="R135" i="7"/>
  <c r="R143" i="7" s="1"/>
  <c r="E136" i="7"/>
  <c r="I136" i="7"/>
  <c r="M136" i="7"/>
  <c r="R136" i="7"/>
  <c r="R145" i="7" s="1"/>
  <c r="E137" i="7"/>
  <c r="I137" i="7"/>
  <c r="M137" i="7"/>
  <c r="R137" i="7"/>
  <c r="E138" i="7"/>
  <c r="I138" i="7"/>
  <c r="M138" i="7"/>
  <c r="S138" i="7" s="1"/>
  <c r="R138" i="7"/>
  <c r="E139" i="7"/>
  <c r="I139" i="7"/>
  <c r="M139" i="7"/>
  <c r="R139" i="7"/>
  <c r="E140" i="7"/>
  <c r="I140" i="7"/>
  <c r="M140" i="7"/>
  <c r="R140" i="7"/>
  <c r="Q142" i="7"/>
  <c r="O142" i="7"/>
  <c r="N142" i="7"/>
  <c r="L142" i="7"/>
  <c r="K142" i="7"/>
  <c r="K149" i="7" s="1"/>
  <c r="J142" i="7"/>
  <c r="H142" i="7"/>
  <c r="G142" i="7"/>
  <c r="F142" i="7"/>
  <c r="D142" i="7"/>
  <c r="C142" i="7"/>
  <c r="B142" i="7"/>
  <c r="Q117" i="7"/>
  <c r="O117" i="7"/>
  <c r="N117" i="7"/>
  <c r="L117" i="7"/>
  <c r="K117" i="7"/>
  <c r="K124" i="7" s="1"/>
  <c r="J117" i="7"/>
  <c r="H117" i="7"/>
  <c r="G117" i="7"/>
  <c r="F117" i="7"/>
  <c r="D117" i="7"/>
  <c r="C117" i="7"/>
  <c r="B117" i="7"/>
  <c r="Q92" i="7"/>
  <c r="O92" i="7"/>
  <c r="N92" i="7"/>
  <c r="L92" i="7"/>
  <c r="K92" i="7"/>
  <c r="J92" i="7"/>
  <c r="H92" i="7"/>
  <c r="G92" i="7"/>
  <c r="F92" i="7"/>
  <c r="D92" i="7"/>
  <c r="C92" i="7"/>
  <c r="B92" i="7"/>
  <c r="Q67" i="7"/>
  <c r="O67" i="7"/>
  <c r="N67" i="7"/>
  <c r="L67" i="7"/>
  <c r="K67" i="7"/>
  <c r="J67" i="7"/>
  <c r="H67" i="7"/>
  <c r="G67" i="7"/>
  <c r="F67" i="7"/>
  <c r="D67" i="7"/>
  <c r="C67" i="7"/>
  <c r="B67" i="7"/>
  <c r="Q42" i="7"/>
  <c r="O42" i="7"/>
  <c r="N42" i="7"/>
  <c r="L42" i="7"/>
  <c r="K42" i="7"/>
  <c r="K49" i="7" s="1"/>
  <c r="J42" i="7"/>
  <c r="H42" i="7"/>
  <c r="G42" i="7"/>
  <c r="F42" i="7"/>
  <c r="D42" i="7"/>
  <c r="C42" i="7"/>
  <c r="B42" i="7"/>
  <c r="H128" i="7"/>
  <c r="B128" i="7"/>
  <c r="H103" i="7"/>
  <c r="B103" i="7"/>
  <c r="H78" i="7"/>
  <c r="B78" i="7"/>
  <c r="B53" i="7"/>
  <c r="H53" i="7"/>
  <c r="H28" i="7"/>
  <c r="B28" i="7"/>
  <c r="B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P12" i="7"/>
  <c r="P13" i="7"/>
  <c r="P14" i="7"/>
  <c r="P15" i="7"/>
  <c r="P11" i="7"/>
  <c r="P10" i="7"/>
  <c r="P19" i="7" s="1"/>
  <c r="P9" i="7"/>
  <c r="P18" i="7" s="1"/>
  <c r="P8" i="7"/>
  <c r="O30" i="7"/>
  <c r="O55" i="7" s="1"/>
  <c r="O80" i="7" s="1"/>
  <c r="O105" i="7" s="1"/>
  <c r="O130" i="7" s="1"/>
  <c r="K30" i="7"/>
  <c r="K55" i="7"/>
  <c r="K80" i="7" s="1"/>
  <c r="K105" i="7" s="1"/>
  <c r="K130" i="7" s="1"/>
  <c r="G30" i="7"/>
  <c r="G55" i="7" s="1"/>
  <c r="G80" i="7" s="1"/>
  <c r="G105" i="7" s="1"/>
  <c r="G130" i="7" s="1"/>
  <c r="C30" i="7"/>
  <c r="C55" i="7"/>
  <c r="C80" i="7" s="1"/>
  <c r="C105" i="7" s="1"/>
  <c r="C130" i="7" s="1"/>
  <c r="Q15" i="7"/>
  <c r="O15" i="7"/>
  <c r="N15" i="7"/>
  <c r="Q14" i="7"/>
  <c r="O14" i="7"/>
  <c r="N14" i="7"/>
  <c r="Q13" i="7"/>
  <c r="O13" i="7"/>
  <c r="N13" i="7"/>
  <c r="Q12" i="7"/>
  <c r="R12" i="7" s="1"/>
  <c r="O12" i="7"/>
  <c r="N12" i="7"/>
  <c r="Q11" i="7"/>
  <c r="O11" i="7"/>
  <c r="N11" i="7"/>
  <c r="Q10" i="7"/>
  <c r="O10" i="7"/>
  <c r="N10" i="7"/>
  <c r="Q9" i="7"/>
  <c r="O9" i="7"/>
  <c r="N9" i="7"/>
  <c r="Q8" i="7"/>
  <c r="O8" i="7"/>
  <c r="N8" i="7"/>
  <c r="L15" i="7"/>
  <c r="L21" i="7" s="1"/>
  <c r="K15" i="7"/>
  <c r="J15" i="7"/>
  <c r="L14" i="7"/>
  <c r="K14" i="7"/>
  <c r="J14" i="7"/>
  <c r="L13" i="7"/>
  <c r="K13" i="7"/>
  <c r="J13" i="7"/>
  <c r="L12" i="7"/>
  <c r="K12" i="7"/>
  <c r="J12" i="7"/>
  <c r="L11" i="7"/>
  <c r="K11" i="7"/>
  <c r="J11" i="7"/>
  <c r="L10" i="7"/>
  <c r="K10" i="7"/>
  <c r="J10" i="7"/>
  <c r="L9" i="7"/>
  <c r="K9" i="7"/>
  <c r="J9" i="7"/>
  <c r="L8" i="7"/>
  <c r="M8" i="7" s="1"/>
  <c r="K8" i="7"/>
  <c r="J8" i="7"/>
  <c r="H15" i="7"/>
  <c r="I15" i="7" s="1"/>
  <c r="G15" i="7"/>
  <c r="F15" i="7"/>
  <c r="H14" i="7"/>
  <c r="G14" i="7"/>
  <c r="F14" i="7"/>
  <c r="H13" i="7"/>
  <c r="G13" i="7"/>
  <c r="F13" i="7"/>
  <c r="H12" i="7"/>
  <c r="I12" i="7" s="1"/>
  <c r="G12" i="7"/>
  <c r="F12" i="7"/>
  <c r="H11" i="7"/>
  <c r="G11" i="7"/>
  <c r="F11" i="7"/>
  <c r="H10" i="7"/>
  <c r="G10" i="7"/>
  <c r="F10" i="7"/>
  <c r="H9" i="7"/>
  <c r="G9" i="7"/>
  <c r="F9" i="7"/>
  <c r="F18" i="7" s="1"/>
  <c r="H8" i="7"/>
  <c r="G8" i="7"/>
  <c r="F8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E8" i="7" s="1"/>
  <c r="C8" i="7"/>
  <c r="B8" i="7"/>
  <c r="R150" i="7"/>
  <c r="Q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R142" i="7"/>
  <c r="R146" i="7"/>
  <c r="Q143" i="7"/>
  <c r="Q144" i="7"/>
  <c r="Q145" i="7"/>
  <c r="Q146" i="7"/>
  <c r="O143" i="7"/>
  <c r="O144" i="7"/>
  <c r="O149" i="7" s="1"/>
  <c r="O145" i="7"/>
  <c r="O146" i="7"/>
  <c r="N143" i="7"/>
  <c r="N149" i="7" s="1"/>
  <c r="N144" i="7"/>
  <c r="N145" i="7"/>
  <c r="N146" i="7"/>
  <c r="M143" i="7"/>
  <c r="L143" i="7"/>
  <c r="L144" i="7"/>
  <c r="L145" i="7"/>
  <c r="L146" i="7"/>
  <c r="K143" i="7"/>
  <c r="K144" i="7"/>
  <c r="K145" i="7"/>
  <c r="K146" i="7"/>
  <c r="J143" i="7"/>
  <c r="J144" i="7"/>
  <c r="J145" i="7"/>
  <c r="J146" i="7"/>
  <c r="I142" i="7"/>
  <c r="I146" i="7"/>
  <c r="H143" i="7"/>
  <c r="H144" i="7"/>
  <c r="H145" i="7"/>
  <c r="H146" i="7"/>
  <c r="H149" i="7"/>
  <c r="G143" i="7"/>
  <c r="G144" i="7"/>
  <c r="G145" i="7"/>
  <c r="G146" i="7"/>
  <c r="F143" i="7"/>
  <c r="F144" i="7"/>
  <c r="F145" i="7"/>
  <c r="F146" i="7"/>
  <c r="E142" i="7"/>
  <c r="E143" i="7"/>
  <c r="E145" i="7"/>
  <c r="E146" i="7"/>
  <c r="D143" i="7"/>
  <c r="D144" i="7"/>
  <c r="D145" i="7"/>
  <c r="D146" i="7"/>
  <c r="C143" i="7"/>
  <c r="C144" i="7"/>
  <c r="C145" i="7"/>
  <c r="C146" i="7"/>
  <c r="B143" i="7"/>
  <c r="B144" i="7"/>
  <c r="B145" i="7"/>
  <c r="B146" i="7"/>
  <c r="Q148" i="7"/>
  <c r="O148" i="7"/>
  <c r="N148" i="7"/>
  <c r="L148" i="7"/>
  <c r="K148" i="7"/>
  <c r="J148" i="7"/>
  <c r="H148" i="7"/>
  <c r="G148" i="7"/>
  <c r="F148" i="7"/>
  <c r="E148" i="7"/>
  <c r="D148" i="7"/>
  <c r="C148" i="7"/>
  <c r="B148" i="7"/>
  <c r="Q125" i="7"/>
  <c r="O125" i="7"/>
  <c r="N125" i="7"/>
  <c r="L125" i="7"/>
  <c r="K125" i="7"/>
  <c r="J125" i="7"/>
  <c r="H125" i="7"/>
  <c r="G125" i="7"/>
  <c r="F125" i="7"/>
  <c r="D125" i="7"/>
  <c r="C125" i="7"/>
  <c r="B125" i="7"/>
  <c r="R121" i="7"/>
  <c r="Q118" i="7"/>
  <c r="Q119" i="7"/>
  <c r="Q120" i="7"/>
  <c r="Q121" i="7"/>
  <c r="O118" i="7"/>
  <c r="O119" i="7"/>
  <c r="O120" i="7"/>
  <c r="O121" i="7"/>
  <c r="N118" i="7"/>
  <c r="N119" i="7"/>
  <c r="N120" i="7"/>
  <c r="N121" i="7"/>
  <c r="M118" i="7"/>
  <c r="M119" i="7"/>
  <c r="M120" i="7"/>
  <c r="L118" i="7"/>
  <c r="L119" i="7"/>
  <c r="L120" i="7"/>
  <c r="L121" i="7"/>
  <c r="K118" i="7"/>
  <c r="K119" i="7"/>
  <c r="K120" i="7"/>
  <c r="K121" i="7"/>
  <c r="J118" i="7"/>
  <c r="J119" i="7"/>
  <c r="J120" i="7"/>
  <c r="J121" i="7"/>
  <c r="I118" i="7"/>
  <c r="I119" i="7"/>
  <c r="I121" i="7"/>
  <c r="H118" i="7"/>
  <c r="H119" i="7"/>
  <c r="H120" i="7"/>
  <c r="H121" i="7"/>
  <c r="G118" i="7"/>
  <c r="G119" i="7"/>
  <c r="G120" i="7"/>
  <c r="G121" i="7"/>
  <c r="F118" i="7"/>
  <c r="F119" i="7"/>
  <c r="F120" i="7"/>
  <c r="F121" i="7"/>
  <c r="E118" i="7"/>
  <c r="D118" i="7"/>
  <c r="D119" i="7"/>
  <c r="D120" i="7"/>
  <c r="D121" i="7"/>
  <c r="C118" i="7"/>
  <c r="C119" i="7"/>
  <c r="C120" i="7"/>
  <c r="C121" i="7"/>
  <c r="B118" i="7"/>
  <c r="B119" i="7"/>
  <c r="B120" i="7"/>
  <c r="B121" i="7"/>
  <c r="R123" i="7"/>
  <c r="Q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R100" i="7"/>
  <c r="Q100" i="7"/>
  <c r="O100" i="7"/>
  <c r="N100" i="7"/>
  <c r="M100" i="7"/>
  <c r="L100" i="7"/>
  <c r="K100" i="7"/>
  <c r="J100" i="7"/>
  <c r="H100" i="7"/>
  <c r="G100" i="7"/>
  <c r="F100" i="7"/>
  <c r="E100" i="7"/>
  <c r="D100" i="7"/>
  <c r="C100" i="7"/>
  <c r="B100" i="7"/>
  <c r="R92" i="7"/>
  <c r="R94" i="7"/>
  <c r="R95" i="7"/>
  <c r="R96" i="7"/>
  <c r="Q93" i="7"/>
  <c r="Q94" i="7"/>
  <c r="Q95" i="7"/>
  <c r="Q96" i="7"/>
  <c r="O93" i="7"/>
  <c r="O94" i="7"/>
  <c r="O95" i="7"/>
  <c r="O96" i="7"/>
  <c r="N93" i="7"/>
  <c r="N94" i="7"/>
  <c r="N95" i="7"/>
  <c r="N96" i="7"/>
  <c r="N99" i="7"/>
  <c r="M93" i="7"/>
  <c r="M94" i="7"/>
  <c r="M95" i="7"/>
  <c r="L93" i="7"/>
  <c r="L94" i="7"/>
  <c r="L95" i="7"/>
  <c r="L96" i="7"/>
  <c r="K93" i="7"/>
  <c r="K94" i="7"/>
  <c r="K95" i="7"/>
  <c r="K96" i="7"/>
  <c r="K99" i="7"/>
  <c r="J93" i="7"/>
  <c r="J94" i="7"/>
  <c r="J95" i="7"/>
  <c r="J96" i="7"/>
  <c r="H93" i="7"/>
  <c r="H94" i="7"/>
  <c r="H95" i="7"/>
  <c r="H96" i="7"/>
  <c r="H99" i="7"/>
  <c r="G93" i="7"/>
  <c r="G94" i="7"/>
  <c r="G95" i="7"/>
  <c r="G96" i="7"/>
  <c r="F93" i="7"/>
  <c r="F94" i="7"/>
  <c r="F95" i="7"/>
  <c r="F96" i="7"/>
  <c r="E92" i="7"/>
  <c r="E93" i="7"/>
  <c r="E95" i="7"/>
  <c r="D93" i="7"/>
  <c r="D94" i="7"/>
  <c r="D95" i="7"/>
  <c r="D96" i="7"/>
  <c r="C93" i="7"/>
  <c r="C94" i="7"/>
  <c r="C95" i="7"/>
  <c r="C96" i="7"/>
  <c r="B93" i="7"/>
  <c r="B94" i="7"/>
  <c r="B95" i="7"/>
  <c r="B96" i="7"/>
  <c r="R98" i="7"/>
  <c r="Q98" i="7"/>
  <c r="O98" i="7"/>
  <c r="N98" i="7"/>
  <c r="M98" i="7"/>
  <c r="L98" i="7"/>
  <c r="K98" i="7"/>
  <c r="J98" i="7"/>
  <c r="H98" i="7"/>
  <c r="G98" i="7"/>
  <c r="F98" i="7"/>
  <c r="E98" i="7"/>
  <c r="D98" i="7"/>
  <c r="C98" i="7"/>
  <c r="B98" i="7"/>
  <c r="R75" i="7"/>
  <c r="Q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R67" i="7"/>
  <c r="R68" i="7"/>
  <c r="R71" i="7"/>
  <c r="Q68" i="7"/>
  <c r="Q69" i="7"/>
  <c r="Q70" i="7"/>
  <c r="Q71" i="7"/>
  <c r="O68" i="7"/>
  <c r="O69" i="7"/>
  <c r="O70" i="7"/>
  <c r="O71" i="7"/>
  <c r="N68" i="7"/>
  <c r="N74" i="7" s="1"/>
  <c r="N69" i="7"/>
  <c r="N70" i="7"/>
  <c r="N71" i="7"/>
  <c r="M69" i="7"/>
  <c r="M70" i="7"/>
  <c r="L68" i="7"/>
  <c r="L69" i="7"/>
  <c r="L70" i="7"/>
  <c r="L71" i="7"/>
  <c r="K68" i="7"/>
  <c r="K69" i="7"/>
  <c r="K70" i="7"/>
  <c r="K71" i="7"/>
  <c r="J68" i="7"/>
  <c r="J69" i="7"/>
  <c r="J70" i="7"/>
  <c r="J71" i="7"/>
  <c r="I67" i="7"/>
  <c r="I68" i="7"/>
  <c r="I69" i="7"/>
  <c r="I70" i="7"/>
  <c r="I71" i="7"/>
  <c r="H68" i="7"/>
  <c r="H69" i="7"/>
  <c r="H70" i="7"/>
  <c r="H71" i="7"/>
  <c r="H74" i="7"/>
  <c r="G68" i="7"/>
  <c r="G69" i="7"/>
  <c r="G70" i="7"/>
  <c r="G71" i="7"/>
  <c r="F68" i="7"/>
  <c r="F69" i="7"/>
  <c r="F70" i="7"/>
  <c r="F71" i="7"/>
  <c r="E69" i="7"/>
  <c r="E70" i="7"/>
  <c r="E71" i="7"/>
  <c r="D68" i="7"/>
  <c r="D69" i="7"/>
  <c r="D74" i="7" s="1"/>
  <c r="D70" i="7"/>
  <c r="D71" i="7"/>
  <c r="C68" i="7"/>
  <c r="C69" i="7"/>
  <c r="C70" i="7"/>
  <c r="C71" i="7"/>
  <c r="B68" i="7"/>
  <c r="B69" i="7"/>
  <c r="B74" i="7" s="1"/>
  <c r="B70" i="7"/>
  <c r="B71" i="7"/>
  <c r="R73" i="7"/>
  <c r="Q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R50" i="7"/>
  <c r="Q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R42" i="7"/>
  <c r="R43" i="7"/>
  <c r="R46" i="7"/>
  <c r="Q43" i="7"/>
  <c r="Q44" i="7"/>
  <c r="Q45" i="7"/>
  <c r="Q46" i="7"/>
  <c r="O43" i="7"/>
  <c r="O44" i="7"/>
  <c r="O45" i="7"/>
  <c r="O46" i="7"/>
  <c r="N43" i="7"/>
  <c r="N44" i="7"/>
  <c r="N45" i="7"/>
  <c r="N46" i="7"/>
  <c r="N49" i="7" s="1"/>
  <c r="M42" i="7"/>
  <c r="M43" i="7"/>
  <c r="M44" i="7"/>
  <c r="M45" i="7"/>
  <c r="M46" i="7"/>
  <c r="L43" i="7"/>
  <c r="L44" i="7"/>
  <c r="L49" i="7" s="1"/>
  <c r="L45" i="7"/>
  <c r="L46" i="7"/>
  <c r="K43" i="7"/>
  <c r="K44" i="7"/>
  <c r="K45" i="7"/>
  <c r="K46" i="7"/>
  <c r="J43" i="7"/>
  <c r="J44" i="7"/>
  <c r="J45" i="7"/>
  <c r="J46" i="7"/>
  <c r="I42" i="7"/>
  <c r="I49" i="7" s="1"/>
  <c r="I43" i="7"/>
  <c r="I44" i="7"/>
  <c r="I46" i="7"/>
  <c r="H43" i="7"/>
  <c r="H44" i="7"/>
  <c r="H45" i="7"/>
  <c r="H46" i="7"/>
  <c r="H49" i="7"/>
  <c r="G43" i="7"/>
  <c r="G44" i="7"/>
  <c r="G45" i="7"/>
  <c r="G46" i="7"/>
  <c r="F43" i="7"/>
  <c r="F44" i="7"/>
  <c r="F45" i="7"/>
  <c r="F46" i="7"/>
  <c r="E44" i="7"/>
  <c r="E45" i="7"/>
  <c r="D43" i="7"/>
  <c r="D44" i="7"/>
  <c r="D45" i="7"/>
  <c r="D46" i="7"/>
  <c r="C43" i="7"/>
  <c r="C44" i="7"/>
  <c r="C45" i="7"/>
  <c r="C46" i="7"/>
  <c r="B43" i="7"/>
  <c r="B44" i="7"/>
  <c r="B49" i="7" s="1"/>
  <c r="B45" i="7"/>
  <c r="B46" i="7"/>
  <c r="R48" i="7"/>
  <c r="Q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R13" i="7"/>
  <c r="R8" i="7"/>
  <c r="M12" i="7"/>
  <c r="M11" i="7"/>
  <c r="I8" i="7"/>
  <c r="E12" i="7"/>
  <c r="F23" i="7"/>
  <c r="C17" i="7"/>
  <c r="H19" i="7"/>
  <c r="O19" i="7"/>
  <c r="L25" i="7"/>
  <c r="B19" i="7"/>
  <c r="E83" i="5"/>
  <c r="I83" i="5"/>
  <c r="M83" i="5"/>
  <c r="Q83" i="5"/>
  <c r="E84" i="5"/>
  <c r="I84" i="5"/>
  <c r="M84" i="5"/>
  <c r="Q84" i="5"/>
  <c r="E85" i="5"/>
  <c r="I85" i="5"/>
  <c r="M85" i="5"/>
  <c r="Q85" i="5"/>
  <c r="E86" i="5"/>
  <c r="I86" i="5"/>
  <c r="M86" i="5"/>
  <c r="Q86" i="5"/>
  <c r="R86" i="5"/>
  <c r="E87" i="5"/>
  <c r="I87" i="5"/>
  <c r="M87" i="5"/>
  <c r="Q87" i="5"/>
  <c r="E88" i="5"/>
  <c r="I88" i="5"/>
  <c r="M88" i="5"/>
  <c r="Q88" i="5"/>
  <c r="E89" i="5"/>
  <c r="I89" i="5"/>
  <c r="M89" i="5"/>
  <c r="Q89" i="5"/>
  <c r="R89" i="5" s="1"/>
  <c r="E90" i="5"/>
  <c r="I90" i="5"/>
  <c r="M90" i="5"/>
  <c r="Q90" i="5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G1" i="8"/>
  <c r="M2" i="8"/>
  <c r="L2" i="8"/>
  <c r="H2" i="8"/>
  <c r="I2" i="8"/>
  <c r="J2" i="8"/>
  <c r="K2" i="8"/>
  <c r="G2" i="8"/>
  <c r="R33" i="3"/>
  <c r="R34" i="3"/>
  <c r="R35" i="3"/>
  <c r="R36" i="3"/>
  <c r="R37" i="3"/>
  <c r="R38" i="3"/>
  <c r="R13" i="3" s="1"/>
  <c r="R39" i="3"/>
  <c r="R40" i="3"/>
  <c r="R45" i="3"/>
  <c r="R58" i="3"/>
  <c r="R59" i="3"/>
  <c r="R60" i="3"/>
  <c r="R61" i="3"/>
  <c r="R62" i="3"/>
  <c r="R63" i="3"/>
  <c r="R64" i="3"/>
  <c r="R65" i="3"/>
  <c r="R83" i="3"/>
  <c r="R84" i="3"/>
  <c r="R85" i="3"/>
  <c r="R86" i="3"/>
  <c r="R87" i="3"/>
  <c r="R88" i="3"/>
  <c r="R89" i="3"/>
  <c r="R90" i="3"/>
  <c r="R108" i="3"/>
  <c r="R123" i="3" s="1"/>
  <c r="B6" i="8" s="1"/>
  <c r="J3" i="8" s="1"/>
  <c r="R109" i="3"/>
  <c r="R110" i="3"/>
  <c r="R111" i="3"/>
  <c r="R112" i="3"/>
  <c r="R113" i="3"/>
  <c r="R114" i="3"/>
  <c r="R115" i="3"/>
  <c r="R120" i="3"/>
  <c r="R133" i="3"/>
  <c r="R134" i="3"/>
  <c r="R135" i="3"/>
  <c r="R143" i="3" s="1"/>
  <c r="R136" i="3"/>
  <c r="R137" i="3"/>
  <c r="R138" i="3"/>
  <c r="R139" i="3"/>
  <c r="R140" i="3"/>
  <c r="E33" i="5"/>
  <c r="I33" i="5"/>
  <c r="M33" i="5"/>
  <c r="Q33" i="5"/>
  <c r="E34" i="5"/>
  <c r="I34" i="5"/>
  <c r="R34" i="5" s="1"/>
  <c r="M34" i="5"/>
  <c r="Q34" i="5"/>
  <c r="E35" i="5"/>
  <c r="I35" i="5"/>
  <c r="R35" i="5" s="1"/>
  <c r="M35" i="5"/>
  <c r="Q35" i="5"/>
  <c r="E36" i="5"/>
  <c r="E43" i="5" s="1"/>
  <c r="I36" i="5"/>
  <c r="M36" i="5"/>
  <c r="Q36" i="5"/>
  <c r="E37" i="5"/>
  <c r="I37" i="5"/>
  <c r="M37" i="5"/>
  <c r="Q37" i="5"/>
  <c r="E38" i="5"/>
  <c r="I38" i="5"/>
  <c r="R38" i="5" s="1"/>
  <c r="M38" i="5"/>
  <c r="Q38" i="5"/>
  <c r="E39" i="5"/>
  <c r="I39" i="5"/>
  <c r="R39" i="5" s="1"/>
  <c r="M39" i="5"/>
  <c r="Q39" i="5"/>
  <c r="E40" i="5"/>
  <c r="I40" i="5"/>
  <c r="M40" i="5"/>
  <c r="Q40" i="5"/>
  <c r="Q48" i="5" s="1"/>
  <c r="E58" i="5"/>
  <c r="E67" i="5" s="1"/>
  <c r="I58" i="5"/>
  <c r="M58" i="5"/>
  <c r="Q58" i="5"/>
  <c r="R58" i="5"/>
  <c r="E59" i="5"/>
  <c r="I59" i="5"/>
  <c r="M59" i="5"/>
  <c r="M67" i="5" s="1"/>
  <c r="Q59" i="5"/>
  <c r="E60" i="5"/>
  <c r="I60" i="5"/>
  <c r="M60" i="5"/>
  <c r="Q60" i="5"/>
  <c r="E61" i="5"/>
  <c r="I61" i="5"/>
  <c r="M61" i="5"/>
  <c r="M70" i="5" s="1"/>
  <c r="Q61" i="5"/>
  <c r="E62" i="5"/>
  <c r="I62" i="5"/>
  <c r="M62" i="5"/>
  <c r="M71" i="5" s="1"/>
  <c r="Q62" i="5"/>
  <c r="E63" i="5"/>
  <c r="I63" i="5"/>
  <c r="M63" i="5"/>
  <c r="Q63" i="5"/>
  <c r="E64" i="5"/>
  <c r="I64" i="5"/>
  <c r="M64" i="5"/>
  <c r="Q64" i="5"/>
  <c r="E65" i="5"/>
  <c r="I65" i="5"/>
  <c r="M65" i="5"/>
  <c r="Q65" i="5"/>
  <c r="E108" i="5"/>
  <c r="I108" i="5"/>
  <c r="M108" i="5"/>
  <c r="M125" i="5" s="1"/>
  <c r="Q108" i="5"/>
  <c r="E109" i="5"/>
  <c r="I109" i="5"/>
  <c r="M109" i="5"/>
  <c r="Q109" i="5"/>
  <c r="E110" i="5"/>
  <c r="I110" i="5"/>
  <c r="M110" i="5"/>
  <c r="M119" i="5" s="1"/>
  <c r="Q110" i="5"/>
  <c r="E111" i="5"/>
  <c r="I111" i="5"/>
  <c r="M111" i="5"/>
  <c r="Q111" i="5"/>
  <c r="E112" i="5"/>
  <c r="I112" i="5"/>
  <c r="M112" i="5"/>
  <c r="Q112" i="5"/>
  <c r="E113" i="5"/>
  <c r="I113" i="5"/>
  <c r="M113" i="5"/>
  <c r="Q113" i="5"/>
  <c r="E114" i="5"/>
  <c r="I114" i="5"/>
  <c r="M114" i="5"/>
  <c r="Q114" i="5"/>
  <c r="R114" i="5"/>
  <c r="E115" i="5"/>
  <c r="I115" i="5"/>
  <c r="M115" i="5"/>
  <c r="Q115" i="5"/>
  <c r="R115" i="5" s="1"/>
  <c r="E133" i="5"/>
  <c r="I133" i="5"/>
  <c r="M133" i="5"/>
  <c r="Q133" i="5"/>
  <c r="R133" i="5" s="1"/>
  <c r="E134" i="5"/>
  <c r="I134" i="5"/>
  <c r="M134" i="5"/>
  <c r="Q134" i="5"/>
  <c r="E135" i="5"/>
  <c r="I135" i="5"/>
  <c r="M135" i="5"/>
  <c r="Q135" i="5"/>
  <c r="E136" i="5"/>
  <c r="I136" i="5"/>
  <c r="M136" i="5"/>
  <c r="Q136" i="5"/>
  <c r="E137" i="5"/>
  <c r="I137" i="5"/>
  <c r="R137" i="5" s="1"/>
  <c r="M137" i="5"/>
  <c r="Q137" i="5"/>
  <c r="E138" i="5"/>
  <c r="I138" i="5"/>
  <c r="M138" i="5"/>
  <c r="Q138" i="5"/>
  <c r="E139" i="5"/>
  <c r="I139" i="5"/>
  <c r="R139" i="5" s="1"/>
  <c r="M139" i="5"/>
  <c r="Q139" i="5"/>
  <c r="E140" i="5"/>
  <c r="I140" i="5"/>
  <c r="R140" i="5" s="1"/>
  <c r="M140" i="5"/>
  <c r="Q140" i="5"/>
  <c r="P142" i="3"/>
  <c r="N142" i="3"/>
  <c r="L142" i="3"/>
  <c r="K142" i="3"/>
  <c r="C142" i="3"/>
  <c r="B142" i="3"/>
  <c r="P117" i="3"/>
  <c r="N117" i="3"/>
  <c r="L117" i="3"/>
  <c r="K117" i="3"/>
  <c r="C117" i="3"/>
  <c r="B117" i="3"/>
  <c r="P92" i="3"/>
  <c r="N92" i="3"/>
  <c r="N99" i="3" s="1"/>
  <c r="L92" i="3"/>
  <c r="J92" i="3"/>
  <c r="C92" i="3"/>
  <c r="B92" i="3"/>
  <c r="P67" i="3"/>
  <c r="N67" i="3"/>
  <c r="L67" i="3"/>
  <c r="J67" i="3"/>
  <c r="C67" i="3"/>
  <c r="B67" i="3"/>
  <c r="P42" i="3"/>
  <c r="N42" i="3"/>
  <c r="N49" i="3" s="1"/>
  <c r="L42" i="3"/>
  <c r="J42" i="3"/>
  <c r="C42" i="3"/>
  <c r="B42" i="3"/>
  <c r="L128" i="3"/>
  <c r="L103" i="3"/>
  <c r="L78" i="3"/>
  <c r="L53" i="3"/>
  <c r="B128" i="3"/>
  <c r="B103" i="3"/>
  <c r="B78" i="3"/>
  <c r="B53" i="3"/>
  <c r="B28" i="3"/>
  <c r="B3" i="3"/>
  <c r="O30" i="3"/>
  <c r="O55" i="3" s="1"/>
  <c r="O80" i="3" s="1"/>
  <c r="O105" i="3" s="1"/>
  <c r="O130" i="3" s="1"/>
  <c r="K30" i="3"/>
  <c r="K55" i="3"/>
  <c r="K80" i="3" s="1"/>
  <c r="K105" i="3" s="1"/>
  <c r="K130" i="3" s="1"/>
  <c r="G30" i="3"/>
  <c r="G55" i="3"/>
  <c r="G80" i="3" s="1"/>
  <c r="G105" i="3" s="1"/>
  <c r="G130" i="3" s="1"/>
  <c r="C30" i="3"/>
  <c r="C55" i="3" s="1"/>
  <c r="C80" i="3" s="1"/>
  <c r="C105" i="3" s="1"/>
  <c r="C130" i="3" s="1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P9" i="3"/>
  <c r="O9" i="3"/>
  <c r="N9" i="3"/>
  <c r="P8" i="3"/>
  <c r="O8" i="3"/>
  <c r="N8" i="3"/>
  <c r="L15" i="3"/>
  <c r="K15" i="3"/>
  <c r="J15" i="3"/>
  <c r="L14" i="3"/>
  <c r="K14" i="3"/>
  <c r="J14" i="3"/>
  <c r="L13" i="3"/>
  <c r="K13" i="3"/>
  <c r="K21" i="3" s="1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K8" i="3"/>
  <c r="J8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D15" i="3"/>
  <c r="C15" i="3"/>
  <c r="B15" i="3"/>
  <c r="D14" i="3"/>
  <c r="D21" i="3" s="1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Q133" i="3"/>
  <c r="Q134" i="3"/>
  <c r="Q135" i="3"/>
  <c r="Q143" i="3" s="1"/>
  <c r="Q136" i="3"/>
  <c r="Q137" i="3"/>
  <c r="Q138" i="3"/>
  <c r="Q139" i="3"/>
  <c r="Q140" i="3"/>
  <c r="P150" i="3"/>
  <c r="O150" i="3"/>
  <c r="N150" i="3"/>
  <c r="M133" i="3"/>
  <c r="M134" i="3"/>
  <c r="M135" i="3"/>
  <c r="M136" i="3"/>
  <c r="M143" i="3" s="1"/>
  <c r="M137" i="3"/>
  <c r="M138" i="3"/>
  <c r="M139" i="3"/>
  <c r="M140" i="3"/>
  <c r="L150" i="3"/>
  <c r="K150" i="3"/>
  <c r="J150" i="3"/>
  <c r="I133" i="3"/>
  <c r="I134" i="3"/>
  <c r="I135" i="3"/>
  <c r="I136" i="3"/>
  <c r="I137" i="3"/>
  <c r="I138" i="3"/>
  <c r="I139" i="3"/>
  <c r="I140" i="3"/>
  <c r="H150" i="3"/>
  <c r="G150" i="3"/>
  <c r="F150" i="3"/>
  <c r="E133" i="3"/>
  <c r="E134" i="3"/>
  <c r="E135" i="3"/>
  <c r="E136" i="3"/>
  <c r="E137" i="3"/>
  <c r="E138" i="3"/>
  <c r="E146" i="3" s="1"/>
  <c r="E139" i="3"/>
  <c r="E140" i="3"/>
  <c r="D150" i="3"/>
  <c r="C150" i="3"/>
  <c r="B150" i="3"/>
  <c r="P143" i="3"/>
  <c r="P144" i="3"/>
  <c r="P145" i="3"/>
  <c r="P146" i="3"/>
  <c r="O142" i="3"/>
  <c r="O143" i="3"/>
  <c r="O144" i="3"/>
  <c r="O145" i="3"/>
  <c r="O146" i="3"/>
  <c r="N143" i="3"/>
  <c r="N144" i="3"/>
  <c r="N145" i="3"/>
  <c r="N146" i="3"/>
  <c r="M146" i="3"/>
  <c r="L143" i="3"/>
  <c r="L144" i="3"/>
  <c r="L145" i="3"/>
  <c r="L146" i="3"/>
  <c r="K143" i="3"/>
  <c r="K144" i="3"/>
  <c r="K145" i="3"/>
  <c r="K146" i="3"/>
  <c r="J142" i="3"/>
  <c r="J143" i="3"/>
  <c r="J144" i="3"/>
  <c r="J145" i="3"/>
  <c r="J146" i="3"/>
  <c r="H142" i="3"/>
  <c r="H149" i="3" s="1"/>
  <c r="H143" i="3"/>
  <c r="H144" i="3"/>
  <c r="H145" i="3"/>
  <c r="H146" i="3"/>
  <c r="G142" i="3"/>
  <c r="G143" i="3"/>
  <c r="G144" i="3"/>
  <c r="G145" i="3"/>
  <c r="G146" i="3"/>
  <c r="F142" i="3"/>
  <c r="F143" i="3"/>
  <c r="F144" i="3"/>
  <c r="F145" i="3"/>
  <c r="F146" i="3"/>
  <c r="D142" i="3"/>
  <c r="D143" i="3"/>
  <c r="D144" i="3"/>
  <c r="D149" i="3" s="1"/>
  <c r="D145" i="3"/>
  <c r="D146" i="3"/>
  <c r="C143" i="3"/>
  <c r="C144" i="3"/>
  <c r="C145" i="3"/>
  <c r="C146" i="3"/>
  <c r="B143" i="3"/>
  <c r="B144" i="3"/>
  <c r="B145" i="3"/>
  <c r="B146" i="3"/>
  <c r="B149" i="3"/>
  <c r="P148" i="3"/>
  <c r="O148" i="3"/>
  <c r="N148" i="3"/>
  <c r="L148" i="3"/>
  <c r="K148" i="3"/>
  <c r="J148" i="3"/>
  <c r="H148" i="3"/>
  <c r="G148" i="3"/>
  <c r="F148" i="3"/>
  <c r="D148" i="3"/>
  <c r="C148" i="3"/>
  <c r="B148" i="3"/>
  <c r="Q108" i="3"/>
  <c r="Q109" i="3"/>
  <c r="Q110" i="3"/>
  <c r="Q111" i="3"/>
  <c r="Q112" i="3"/>
  <c r="Q113" i="3"/>
  <c r="Q114" i="3"/>
  <c r="Q115" i="3"/>
  <c r="P125" i="3"/>
  <c r="O125" i="3"/>
  <c r="N125" i="3"/>
  <c r="M108" i="3"/>
  <c r="M109" i="3"/>
  <c r="M110" i="3"/>
  <c r="M111" i="3"/>
  <c r="M112" i="3"/>
  <c r="M113" i="3"/>
  <c r="M114" i="3"/>
  <c r="M115" i="3"/>
  <c r="L125" i="3"/>
  <c r="K125" i="3"/>
  <c r="J125" i="3"/>
  <c r="I108" i="3"/>
  <c r="I109" i="3"/>
  <c r="I110" i="3"/>
  <c r="I111" i="3"/>
  <c r="I112" i="3"/>
  <c r="I113" i="3"/>
  <c r="I114" i="3"/>
  <c r="I115" i="3"/>
  <c r="H125" i="3"/>
  <c r="G125" i="3"/>
  <c r="F125" i="3"/>
  <c r="E108" i="3"/>
  <c r="E109" i="3"/>
  <c r="E110" i="3"/>
  <c r="E117" i="3" s="1"/>
  <c r="E111" i="3"/>
  <c r="E112" i="3"/>
  <c r="E113" i="3"/>
  <c r="E114" i="3"/>
  <c r="E121" i="3" s="1"/>
  <c r="E115" i="3"/>
  <c r="D125" i="3"/>
  <c r="C125" i="3"/>
  <c r="B125" i="3"/>
  <c r="P118" i="3"/>
  <c r="P119" i="3"/>
  <c r="P120" i="3"/>
  <c r="P121" i="3"/>
  <c r="O117" i="3"/>
  <c r="O118" i="3"/>
  <c r="O119" i="3"/>
  <c r="O124" i="3" s="1"/>
  <c r="O120" i="3"/>
  <c r="O121" i="3"/>
  <c r="N118" i="3"/>
  <c r="N119" i="3"/>
  <c r="N120" i="3"/>
  <c r="N121" i="3"/>
  <c r="M120" i="3"/>
  <c r="L118" i="3"/>
  <c r="L119" i="3"/>
  <c r="L120" i="3"/>
  <c r="L121" i="3"/>
  <c r="L124" i="3" s="1"/>
  <c r="K118" i="3"/>
  <c r="K119" i="3"/>
  <c r="K120" i="3"/>
  <c r="K121" i="3"/>
  <c r="J117" i="3"/>
  <c r="J118" i="3"/>
  <c r="J119" i="3"/>
  <c r="J120" i="3"/>
  <c r="J121" i="3"/>
  <c r="H117" i="3"/>
  <c r="H118" i="3"/>
  <c r="H119" i="3"/>
  <c r="H120" i="3"/>
  <c r="H121" i="3"/>
  <c r="G117" i="3"/>
  <c r="G118" i="3"/>
  <c r="G119" i="3"/>
  <c r="G120" i="3"/>
  <c r="G121" i="3"/>
  <c r="F117" i="3"/>
  <c r="F118" i="3"/>
  <c r="F119" i="3"/>
  <c r="F120" i="3"/>
  <c r="F121" i="3"/>
  <c r="D117" i="3"/>
  <c r="D118" i="3"/>
  <c r="D119" i="3"/>
  <c r="D120" i="3"/>
  <c r="D121" i="3"/>
  <c r="C118" i="3"/>
  <c r="C119" i="3"/>
  <c r="C120" i="3"/>
  <c r="C121" i="3"/>
  <c r="B118" i="3"/>
  <c r="B119" i="3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3" i="3"/>
  <c r="Q84" i="3"/>
  <c r="Q85" i="3"/>
  <c r="Q93" i="3" s="1"/>
  <c r="Q86" i="3"/>
  <c r="Q87" i="3"/>
  <c r="Q88" i="3"/>
  <c r="Q89" i="3"/>
  <c r="Q90" i="3"/>
  <c r="P100" i="3"/>
  <c r="O100" i="3"/>
  <c r="N100" i="3"/>
  <c r="M83" i="3"/>
  <c r="M84" i="3"/>
  <c r="M85" i="3"/>
  <c r="M86" i="3"/>
  <c r="M93" i="3" s="1"/>
  <c r="M87" i="3"/>
  <c r="M88" i="3"/>
  <c r="M89" i="3"/>
  <c r="M90" i="3"/>
  <c r="L100" i="3"/>
  <c r="K100" i="3"/>
  <c r="J100" i="3"/>
  <c r="I83" i="3"/>
  <c r="I92" i="3" s="1"/>
  <c r="I84" i="3"/>
  <c r="I85" i="3"/>
  <c r="I86" i="3"/>
  <c r="I87" i="3"/>
  <c r="I96" i="3" s="1"/>
  <c r="I88" i="3"/>
  <c r="I89" i="3"/>
  <c r="I90" i="3"/>
  <c r="H100" i="3"/>
  <c r="G100" i="3"/>
  <c r="F100" i="3"/>
  <c r="E83" i="3"/>
  <c r="E84" i="3"/>
  <c r="E92" i="3" s="1"/>
  <c r="E85" i="3"/>
  <c r="E86" i="3"/>
  <c r="E87" i="3"/>
  <c r="E88" i="3"/>
  <c r="E96" i="3" s="1"/>
  <c r="E89" i="3"/>
  <c r="E90" i="3"/>
  <c r="D100" i="3"/>
  <c r="C100" i="3"/>
  <c r="B100" i="3"/>
  <c r="P93" i="3"/>
  <c r="P94" i="3"/>
  <c r="P95" i="3"/>
  <c r="P96" i="3"/>
  <c r="O92" i="3"/>
  <c r="O93" i="3"/>
  <c r="O94" i="3"/>
  <c r="O95" i="3"/>
  <c r="O96" i="3"/>
  <c r="N93" i="3"/>
  <c r="N94" i="3"/>
  <c r="N95" i="3"/>
  <c r="N96" i="3"/>
  <c r="L93" i="3"/>
  <c r="L94" i="3"/>
  <c r="L95" i="3"/>
  <c r="L96" i="3"/>
  <c r="K92" i="3"/>
  <c r="K93" i="3"/>
  <c r="K94" i="3"/>
  <c r="K95" i="3"/>
  <c r="K96" i="3"/>
  <c r="J93" i="3"/>
  <c r="J94" i="3"/>
  <c r="J95" i="3"/>
  <c r="J96" i="3"/>
  <c r="J99" i="3"/>
  <c r="H92" i="3"/>
  <c r="H93" i="3"/>
  <c r="H94" i="3"/>
  <c r="H95" i="3"/>
  <c r="H96" i="3"/>
  <c r="H99" i="3"/>
  <c r="G92" i="3"/>
  <c r="G93" i="3"/>
  <c r="G94" i="3"/>
  <c r="G95" i="3"/>
  <c r="G96" i="3"/>
  <c r="F92" i="3"/>
  <c r="F93" i="3"/>
  <c r="F94" i="3"/>
  <c r="F99" i="3" s="1"/>
  <c r="F95" i="3"/>
  <c r="F96" i="3"/>
  <c r="E95" i="3"/>
  <c r="D92" i="3"/>
  <c r="D93" i="3"/>
  <c r="D94" i="3"/>
  <c r="D95" i="3"/>
  <c r="D96" i="3"/>
  <c r="C93" i="3"/>
  <c r="C94" i="3"/>
  <c r="C95" i="3"/>
  <c r="C96" i="3"/>
  <c r="B93" i="3"/>
  <c r="B94" i="3"/>
  <c r="B95" i="3"/>
  <c r="B96" i="3"/>
  <c r="P98" i="3"/>
  <c r="O98" i="3"/>
  <c r="N98" i="3"/>
  <c r="L98" i="3"/>
  <c r="K98" i="3"/>
  <c r="J98" i="3"/>
  <c r="H98" i="3"/>
  <c r="G98" i="3"/>
  <c r="F98" i="3"/>
  <c r="D98" i="3"/>
  <c r="C98" i="3"/>
  <c r="B98" i="3"/>
  <c r="Q58" i="3"/>
  <c r="Q59" i="3"/>
  <c r="Q60" i="3"/>
  <c r="Q61" i="3"/>
  <c r="Q62" i="3"/>
  <c r="Q63" i="3"/>
  <c r="Q64" i="3"/>
  <c r="Q65" i="3"/>
  <c r="P75" i="3"/>
  <c r="O75" i="3"/>
  <c r="N75" i="3"/>
  <c r="M58" i="3"/>
  <c r="M59" i="3"/>
  <c r="M68" i="3" s="1"/>
  <c r="M60" i="3"/>
  <c r="M61" i="3"/>
  <c r="M62" i="3"/>
  <c r="M63" i="3"/>
  <c r="M64" i="3"/>
  <c r="M65" i="3"/>
  <c r="L75" i="3"/>
  <c r="K75" i="3"/>
  <c r="J75" i="3"/>
  <c r="I58" i="3"/>
  <c r="I59" i="3"/>
  <c r="I60" i="3"/>
  <c r="I61" i="3"/>
  <c r="I62" i="3"/>
  <c r="I63" i="3"/>
  <c r="I64" i="3"/>
  <c r="I65" i="3"/>
  <c r="H75" i="3"/>
  <c r="G75" i="3"/>
  <c r="F75" i="3"/>
  <c r="E58" i="3"/>
  <c r="E59" i="3"/>
  <c r="E60" i="3"/>
  <c r="E68" i="3" s="1"/>
  <c r="E61" i="3"/>
  <c r="E62" i="3"/>
  <c r="E63" i="3"/>
  <c r="E64" i="3"/>
  <c r="E65" i="3"/>
  <c r="D75" i="3"/>
  <c r="C75" i="3"/>
  <c r="B75" i="3"/>
  <c r="Q68" i="3"/>
  <c r="P68" i="3"/>
  <c r="P69" i="3"/>
  <c r="P70" i="3"/>
  <c r="P71" i="3"/>
  <c r="P74" i="3" s="1"/>
  <c r="O67" i="3"/>
  <c r="O68" i="3"/>
  <c r="O69" i="3"/>
  <c r="O70" i="3"/>
  <c r="O71" i="3"/>
  <c r="N68" i="3"/>
  <c r="N69" i="3"/>
  <c r="N74" i="3" s="1"/>
  <c r="N70" i="3"/>
  <c r="N71" i="3"/>
  <c r="L68" i="3"/>
  <c r="L69" i="3"/>
  <c r="L74" i="3" s="1"/>
  <c r="L70" i="3"/>
  <c r="L71" i="3"/>
  <c r="K67" i="3"/>
  <c r="K68" i="3"/>
  <c r="K69" i="3"/>
  <c r="K70" i="3"/>
  <c r="K71" i="3"/>
  <c r="J68" i="3"/>
  <c r="J69" i="3"/>
  <c r="J70" i="3"/>
  <c r="J71" i="3"/>
  <c r="I68" i="3"/>
  <c r="H67" i="3"/>
  <c r="H68" i="3"/>
  <c r="H69" i="3"/>
  <c r="H70" i="3"/>
  <c r="H71" i="3"/>
  <c r="G67" i="3"/>
  <c r="G68" i="3"/>
  <c r="G69" i="3"/>
  <c r="G74" i="3" s="1"/>
  <c r="G70" i="3"/>
  <c r="G71" i="3"/>
  <c r="F67" i="3"/>
  <c r="F68" i="3"/>
  <c r="F69" i="3"/>
  <c r="F70" i="3"/>
  <c r="F71" i="3"/>
  <c r="D67" i="3"/>
  <c r="D68" i="3"/>
  <c r="D69" i="3"/>
  <c r="D70" i="3"/>
  <c r="D71" i="3"/>
  <c r="C68" i="3"/>
  <c r="C69" i="3"/>
  <c r="C74" i="3" s="1"/>
  <c r="C70" i="3"/>
  <c r="C71" i="3"/>
  <c r="B68" i="3"/>
  <c r="B69" i="3"/>
  <c r="B74" i="3" s="1"/>
  <c r="B70" i="3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3" i="3"/>
  <c r="Q48" i="3" s="1"/>
  <c r="Q34" i="3"/>
  <c r="Q35" i="3"/>
  <c r="Q36" i="3"/>
  <c r="Q37" i="3"/>
  <c r="Q38" i="3"/>
  <c r="Q39" i="3"/>
  <c r="Q40" i="3"/>
  <c r="P50" i="3"/>
  <c r="O50" i="3"/>
  <c r="N50" i="3"/>
  <c r="M33" i="3"/>
  <c r="M34" i="3"/>
  <c r="M43" i="3" s="1"/>
  <c r="M35" i="3"/>
  <c r="M36" i="3"/>
  <c r="M37" i="3"/>
  <c r="M38" i="3"/>
  <c r="M39" i="3"/>
  <c r="M40" i="3"/>
  <c r="L50" i="3"/>
  <c r="K50" i="3"/>
  <c r="J50" i="3"/>
  <c r="I33" i="3"/>
  <c r="I34" i="3"/>
  <c r="I35" i="3"/>
  <c r="I36" i="3"/>
  <c r="I37" i="3"/>
  <c r="I38" i="3"/>
  <c r="I39" i="3"/>
  <c r="I40" i="3"/>
  <c r="H50" i="3"/>
  <c r="G50" i="3"/>
  <c r="F50" i="3"/>
  <c r="E33" i="3"/>
  <c r="E34" i="3"/>
  <c r="E35" i="3"/>
  <c r="E36" i="3"/>
  <c r="E44" i="3" s="1"/>
  <c r="E37" i="3"/>
  <c r="E38" i="3"/>
  <c r="E39" i="3"/>
  <c r="E40" i="3"/>
  <c r="D50" i="3"/>
  <c r="C50" i="3"/>
  <c r="B50" i="3"/>
  <c r="Q43" i="3"/>
  <c r="P43" i="3"/>
  <c r="P44" i="3"/>
  <c r="P49" i="3" s="1"/>
  <c r="P45" i="3"/>
  <c r="P46" i="3"/>
  <c r="O42" i="3"/>
  <c r="O43" i="3"/>
  <c r="O44" i="3"/>
  <c r="O45" i="3"/>
  <c r="O46" i="3"/>
  <c r="N43" i="3"/>
  <c r="N44" i="3"/>
  <c r="N45" i="3"/>
  <c r="N46" i="3"/>
  <c r="L43" i="3"/>
  <c r="L44" i="3"/>
  <c r="L49" i="3" s="1"/>
  <c r="L45" i="3"/>
  <c r="L46" i="3"/>
  <c r="K42" i="3"/>
  <c r="K43" i="3"/>
  <c r="K44" i="3"/>
  <c r="K45" i="3"/>
  <c r="K46" i="3"/>
  <c r="J43" i="3"/>
  <c r="J44" i="3"/>
  <c r="J45" i="3"/>
  <c r="J46" i="3"/>
  <c r="I43" i="3"/>
  <c r="H42" i="3"/>
  <c r="H43" i="3"/>
  <c r="H44" i="3"/>
  <c r="H45" i="3"/>
  <c r="H49" i="3" s="1"/>
  <c r="H46" i="3"/>
  <c r="G42" i="3"/>
  <c r="G43" i="3"/>
  <c r="G44" i="3"/>
  <c r="G49" i="3" s="1"/>
  <c r="G45" i="3"/>
  <c r="G46" i="3"/>
  <c r="F42" i="3"/>
  <c r="F43" i="3"/>
  <c r="F44" i="3"/>
  <c r="F45" i="3"/>
  <c r="F46" i="3"/>
  <c r="E43" i="3"/>
  <c r="D42" i="3"/>
  <c r="D43" i="3"/>
  <c r="D44" i="3"/>
  <c r="D45" i="3"/>
  <c r="D49" i="3" s="1"/>
  <c r="D46" i="3"/>
  <c r="C43" i="3"/>
  <c r="C44" i="3"/>
  <c r="C45" i="3"/>
  <c r="C46" i="3"/>
  <c r="B43" i="3"/>
  <c r="B44" i="3"/>
  <c r="B45" i="3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Q15" i="3"/>
  <c r="Q11" i="3"/>
  <c r="M15" i="3"/>
  <c r="M11" i="3"/>
  <c r="I15" i="3"/>
  <c r="I11" i="3"/>
  <c r="E11" i="3"/>
  <c r="E15" i="3"/>
  <c r="C17" i="3"/>
  <c r="F19" i="3"/>
  <c r="H20" i="3"/>
  <c r="O17" i="3"/>
  <c r="D25" i="3"/>
  <c r="B17" i="3"/>
  <c r="H128" i="5"/>
  <c r="H103" i="5"/>
  <c r="H78" i="5"/>
  <c r="H53" i="5"/>
  <c r="H28" i="5"/>
  <c r="B78" i="5"/>
  <c r="B53" i="5"/>
  <c r="B28" i="5"/>
  <c r="B3" i="5"/>
  <c r="O30" i="5"/>
  <c r="O55" i="5"/>
  <c r="O80" i="5" s="1"/>
  <c r="O105" i="5" s="1"/>
  <c r="O130" i="5" s="1"/>
  <c r="K30" i="5"/>
  <c r="K55" i="5" s="1"/>
  <c r="K80" i="5" s="1"/>
  <c r="K105" i="5" s="1"/>
  <c r="K130" i="5" s="1"/>
  <c r="G30" i="5"/>
  <c r="G55" i="5"/>
  <c r="G80" i="5" s="1"/>
  <c r="G105" i="5" s="1"/>
  <c r="G130" i="5" s="1"/>
  <c r="C30" i="5"/>
  <c r="C55" i="5" s="1"/>
  <c r="C80" i="5" s="1"/>
  <c r="C105" i="5" s="1"/>
  <c r="C130" i="5" s="1"/>
  <c r="P15" i="5"/>
  <c r="O15" i="5"/>
  <c r="N15" i="5"/>
  <c r="P14" i="5"/>
  <c r="O14" i="5"/>
  <c r="N14" i="5"/>
  <c r="P13" i="5"/>
  <c r="O13" i="5"/>
  <c r="O21" i="5" s="1"/>
  <c r="N13" i="5"/>
  <c r="P12" i="5"/>
  <c r="O12" i="5"/>
  <c r="N12" i="5"/>
  <c r="N20" i="5" s="1"/>
  <c r="P11" i="5"/>
  <c r="O11" i="5"/>
  <c r="N11" i="5"/>
  <c r="P10" i="5"/>
  <c r="Q10" i="5" s="1"/>
  <c r="O10" i="5"/>
  <c r="N10" i="5"/>
  <c r="P9" i="5"/>
  <c r="O9" i="5"/>
  <c r="N9" i="5"/>
  <c r="P8" i="5"/>
  <c r="O8" i="5"/>
  <c r="N8" i="5"/>
  <c r="L15" i="5"/>
  <c r="K15" i="5"/>
  <c r="J15" i="5"/>
  <c r="L14" i="5"/>
  <c r="L20" i="5" s="1"/>
  <c r="K14" i="5"/>
  <c r="J14" i="5"/>
  <c r="L13" i="5"/>
  <c r="K13" i="5"/>
  <c r="M13" i="5" s="1"/>
  <c r="J13" i="5"/>
  <c r="L12" i="5"/>
  <c r="K12" i="5"/>
  <c r="J12" i="5"/>
  <c r="J21" i="5" s="1"/>
  <c r="L11" i="5"/>
  <c r="K11" i="5"/>
  <c r="J11" i="5"/>
  <c r="L10" i="5"/>
  <c r="K10" i="5"/>
  <c r="J10" i="5"/>
  <c r="L9" i="5"/>
  <c r="K9" i="5"/>
  <c r="K23" i="5" s="1"/>
  <c r="J9" i="5"/>
  <c r="L8" i="5"/>
  <c r="K8" i="5"/>
  <c r="J8" i="5"/>
  <c r="H15" i="5"/>
  <c r="G15" i="5"/>
  <c r="F15" i="5"/>
  <c r="H14" i="5"/>
  <c r="I14" i="5" s="1"/>
  <c r="G14" i="5"/>
  <c r="F14" i="5"/>
  <c r="H13" i="5"/>
  <c r="G13" i="5"/>
  <c r="G21" i="5" s="1"/>
  <c r="F13" i="5"/>
  <c r="H12" i="5"/>
  <c r="G12" i="5"/>
  <c r="F12" i="5"/>
  <c r="F20" i="5" s="1"/>
  <c r="H11" i="5"/>
  <c r="G11" i="5"/>
  <c r="F11" i="5"/>
  <c r="H10" i="5"/>
  <c r="I10" i="5" s="1"/>
  <c r="G10" i="5"/>
  <c r="F10" i="5"/>
  <c r="H9" i="5"/>
  <c r="G9" i="5"/>
  <c r="F9" i="5"/>
  <c r="H8" i="5"/>
  <c r="G8" i="5"/>
  <c r="F8" i="5"/>
  <c r="D15" i="5"/>
  <c r="C15" i="5"/>
  <c r="B15" i="5"/>
  <c r="D14" i="5"/>
  <c r="D21" i="5" s="1"/>
  <c r="C14" i="5"/>
  <c r="B14" i="5"/>
  <c r="D13" i="5"/>
  <c r="C13" i="5"/>
  <c r="E13" i="5" s="1"/>
  <c r="B13" i="5"/>
  <c r="D12" i="5"/>
  <c r="C12" i="5"/>
  <c r="B12" i="5"/>
  <c r="B21" i="5" s="1"/>
  <c r="D11" i="5"/>
  <c r="C11" i="5"/>
  <c r="B11" i="5"/>
  <c r="E11" i="5" s="1"/>
  <c r="D10" i="5"/>
  <c r="C10" i="5"/>
  <c r="B10" i="5"/>
  <c r="D9" i="5"/>
  <c r="C9" i="5"/>
  <c r="E9" i="5" s="1"/>
  <c r="B9" i="5"/>
  <c r="D8" i="5"/>
  <c r="C8" i="5"/>
  <c r="B8" i="5"/>
  <c r="Q150" i="5"/>
  <c r="P150" i="5"/>
  <c r="O150" i="5"/>
  <c r="N150" i="5"/>
  <c r="M150" i="5"/>
  <c r="L150" i="5"/>
  <c r="K150" i="5"/>
  <c r="J150" i="5"/>
  <c r="H150" i="5"/>
  <c r="G150" i="5"/>
  <c r="F150" i="5"/>
  <c r="E150" i="5"/>
  <c r="D150" i="5"/>
  <c r="C150" i="5"/>
  <c r="B150" i="5"/>
  <c r="Q142" i="5"/>
  <c r="Q143" i="5"/>
  <c r="Q144" i="5"/>
  <c r="Q145" i="5"/>
  <c r="Q149" i="5" s="1"/>
  <c r="Q146" i="5"/>
  <c r="P142" i="5"/>
  <c r="P143" i="5"/>
  <c r="P144" i="5"/>
  <c r="P149" i="5" s="1"/>
  <c r="P145" i="5"/>
  <c r="P146" i="5"/>
  <c r="O142" i="5"/>
  <c r="O143" i="5"/>
  <c r="O144" i="5"/>
  <c r="O145" i="5"/>
  <c r="O146" i="5"/>
  <c r="N142" i="5"/>
  <c r="N143" i="5"/>
  <c r="N144" i="5"/>
  <c r="N145" i="5"/>
  <c r="N146" i="5"/>
  <c r="M142" i="5"/>
  <c r="M143" i="5"/>
  <c r="M144" i="5"/>
  <c r="M145" i="5"/>
  <c r="M146" i="5"/>
  <c r="L142" i="5"/>
  <c r="L143" i="5"/>
  <c r="L144" i="5"/>
  <c r="L145" i="5"/>
  <c r="L146" i="5"/>
  <c r="K142" i="5"/>
  <c r="K143" i="5"/>
  <c r="K144" i="5"/>
  <c r="K145" i="5"/>
  <c r="K146" i="5"/>
  <c r="J142" i="5"/>
  <c r="J143" i="5"/>
  <c r="J144" i="5"/>
  <c r="J145" i="5"/>
  <c r="J146" i="5"/>
  <c r="J149" i="5"/>
  <c r="I142" i="5"/>
  <c r="I143" i="5"/>
  <c r="I145" i="5"/>
  <c r="H142" i="5"/>
  <c r="H143" i="5"/>
  <c r="H144" i="5"/>
  <c r="H149" i="5" s="1"/>
  <c r="H145" i="5"/>
  <c r="H146" i="5"/>
  <c r="G142" i="5"/>
  <c r="G143" i="5"/>
  <c r="G144" i="5"/>
  <c r="G145" i="5"/>
  <c r="G146" i="5"/>
  <c r="F142" i="5"/>
  <c r="F149" i="5" s="1"/>
  <c r="F143" i="5"/>
  <c r="F144" i="5"/>
  <c r="F145" i="5"/>
  <c r="F146" i="5"/>
  <c r="E142" i="5"/>
  <c r="E143" i="5"/>
  <c r="E144" i="5"/>
  <c r="E145" i="5"/>
  <c r="E146" i="5"/>
  <c r="D142" i="5"/>
  <c r="D143" i="5"/>
  <c r="D144" i="5"/>
  <c r="D145" i="5"/>
  <c r="D146" i="5"/>
  <c r="C142" i="5"/>
  <c r="C143" i="5"/>
  <c r="C144" i="5"/>
  <c r="C145" i="5"/>
  <c r="C146" i="5"/>
  <c r="B142" i="5"/>
  <c r="B143" i="5"/>
  <c r="B144" i="5"/>
  <c r="B145" i="5"/>
  <c r="B146" i="5"/>
  <c r="B149" i="5"/>
  <c r="Q148" i="5"/>
  <c r="P148" i="5"/>
  <c r="O148" i="5"/>
  <c r="N148" i="5"/>
  <c r="M148" i="5"/>
  <c r="L148" i="5"/>
  <c r="K148" i="5"/>
  <c r="J148" i="5"/>
  <c r="H148" i="5"/>
  <c r="G148" i="5"/>
  <c r="F148" i="5"/>
  <c r="E148" i="5"/>
  <c r="D148" i="5"/>
  <c r="C148" i="5"/>
  <c r="B148" i="5"/>
  <c r="Q125" i="5"/>
  <c r="P125" i="5"/>
  <c r="O125" i="5"/>
  <c r="N125" i="5"/>
  <c r="L125" i="5"/>
  <c r="K125" i="5"/>
  <c r="J125" i="5"/>
  <c r="I125" i="5"/>
  <c r="H125" i="5"/>
  <c r="G125" i="5"/>
  <c r="F125" i="5"/>
  <c r="E125" i="5"/>
  <c r="D125" i="5"/>
  <c r="C125" i="5"/>
  <c r="B125" i="5"/>
  <c r="Q117" i="5"/>
  <c r="Q118" i="5"/>
  <c r="Q119" i="5"/>
  <c r="Q120" i="5"/>
  <c r="Q124" i="5" s="1"/>
  <c r="Q121" i="5"/>
  <c r="P117" i="5"/>
  <c r="P118" i="5"/>
  <c r="P119" i="5"/>
  <c r="P124" i="5" s="1"/>
  <c r="P120" i="5"/>
  <c r="P121" i="5"/>
  <c r="O117" i="5"/>
  <c r="O118" i="5"/>
  <c r="O119" i="5"/>
  <c r="O120" i="5"/>
  <c r="O121" i="5"/>
  <c r="N117" i="5"/>
  <c r="N118" i="5"/>
  <c r="N119" i="5"/>
  <c r="N120" i="5"/>
  <c r="N121" i="5"/>
  <c r="M117" i="5"/>
  <c r="M118" i="5"/>
  <c r="M120" i="5"/>
  <c r="M121" i="5"/>
  <c r="L117" i="5"/>
  <c r="L124" i="5" s="1"/>
  <c r="L118" i="5"/>
  <c r="L119" i="5"/>
  <c r="L120" i="5"/>
  <c r="L121" i="5"/>
  <c r="K117" i="5"/>
  <c r="K118" i="5"/>
  <c r="K119" i="5"/>
  <c r="K120" i="5"/>
  <c r="K121" i="5"/>
  <c r="J117" i="5"/>
  <c r="J118" i="5"/>
  <c r="J119" i="5"/>
  <c r="J120" i="5"/>
  <c r="J121" i="5"/>
  <c r="J124" i="5"/>
  <c r="I117" i="5"/>
  <c r="I118" i="5"/>
  <c r="I119" i="5"/>
  <c r="I120" i="5"/>
  <c r="I124" i="5" s="1"/>
  <c r="I121" i="5"/>
  <c r="H117" i="5"/>
  <c r="H118" i="5"/>
  <c r="H124" i="5" s="1"/>
  <c r="H119" i="5"/>
  <c r="H120" i="5"/>
  <c r="H121" i="5"/>
  <c r="G117" i="5"/>
  <c r="G118" i="5"/>
  <c r="G119" i="5"/>
  <c r="G120" i="5"/>
  <c r="G121" i="5"/>
  <c r="F117" i="5"/>
  <c r="F118" i="5"/>
  <c r="F119" i="5"/>
  <c r="F120" i="5"/>
  <c r="F121" i="5"/>
  <c r="E117" i="5"/>
  <c r="E118" i="5"/>
  <c r="E119" i="5"/>
  <c r="E120" i="5"/>
  <c r="E121" i="5"/>
  <c r="D117" i="5"/>
  <c r="D118" i="5"/>
  <c r="D119" i="5"/>
  <c r="D120" i="5"/>
  <c r="D121" i="5"/>
  <c r="C117" i="5"/>
  <c r="C118" i="5"/>
  <c r="C119" i="5"/>
  <c r="C120" i="5"/>
  <c r="C121" i="5"/>
  <c r="B117" i="5"/>
  <c r="B118" i="5"/>
  <c r="B119" i="5"/>
  <c r="B120" i="5"/>
  <c r="B121" i="5"/>
  <c r="B124" i="5"/>
  <c r="Q123" i="5"/>
  <c r="P123" i="5"/>
  <c r="O123" i="5"/>
  <c r="N123" i="5"/>
  <c r="L123" i="5"/>
  <c r="K123" i="5"/>
  <c r="J123" i="5"/>
  <c r="I123" i="5"/>
  <c r="H123" i="5"/>
  <c r="G123" i="5"/>
  <c r="F123" i="5"/>
  <c r="E123" i="5"/>
  <c r="D123" i="5"/>
  <c r="C123" i="5"/>
  <c r="B123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Q92" i="5"/>
  <c r="Q93" i="5"/>
  <c r="Q94" i="5"/>
  <c r="Q95" i="5"/>
  <c r="Q99" i="5" s="1"/>
  <c r="Q96" i="5"/>
  <c r="P92" i="5"/>
  <c r="P93" i="5"/>
  <c r="P94" i="5"/>
  <c r="P99" i="5" s="1"/>
  <c r="P95" i="5"/>
  <c r="P96" i="5"/>
  <c r="O92" i="5"/>
  <c r="O93" i="5"/>
  <c r="O94" i="5"/>
  <c r="O95" i="5"/>
  <c r="O96" i="5"/>
  <c r="N92" i="5"/>
  <c r="N93" i="5"/>
  <c r="N94" i="5"/>
  <c r="N95" i="5"/>
  <c r="N96" i="5"/>
  <c r="M92" i="5"/>
  <c r="M93" i="5"/>
  <c r="M99" i="5" s="1"/>
  <c r="M94" i="5"/>
  <c r="M95" i="5"/>
  <c r="M96" i="5"/>
  <c r="L92" i="5"/>
  <c r="L93" i="5"/>
  <c r="L94" i="5"/>
  <c r="L95" i="5"/>
  <c r="L96" i="5"/>
  <c r="K92" i="5"/>
  <c r="K93" i="5"/>
  <c r="K94" i="5"/>
  <c r="K95" i="5"/>
  <c r="K96" i="5"/>
  <c r="J92" i="5"/>
  <c r="J93" i="5"/>
  <c r="J94" i="5"/>
  <c r="J95" i="5"/>
  <c r="J96" i="5"/>
  <c r="J99" i="5"/>
  <c r="I92" i="5"/>
  <c r="I93" i="5"/>
  <c r="I94" i="5"/>
  <c r="I95" i="5"/>
  <c r="I99" i="5" s="1"/>
  <c r="I96" i="5"/>
  <c r="H92" i="5"/>
  <c r="H93" i="5"/>
  <c r="H94" i="5"/>
  <c r="H99" i="5" s="1"/>
  <c r="H95" i="5"/>
  <c r="H96" i="5"/>
  <c r="G92" i="5"/>
  <c r="G93" i="5"/>
  <c r="G94" i="5"/>
  <c r="G95" i="5"/>
  <c r="G99" i="5" s="1"/>
  <c r="G96" i="5"/>
  <c r="F92" i="5"/>
  <c r="F99" i="5" s="1"/>
  <c r="F93" i="5"/>
  <c r="F94" i="5"/>
  <c r="F95" i="5"/>
  <c r="F96" i="5"/>
  <c r="E92" i="5"/>
  <c r="E93" i="5"/>
  <c r="E94" i="5"/>
  <c r="E95" i="5"/>
  <c r="E96" i="5"/>
  <c r="D92" i="5"/>
  <c r="D93" i="5"/>
  <c r="D94" i="5"/>
  <c r="D95" i="5"/>
  <c r="D96" i="5"/>
  <c r="C92" i="5"/>
  <c r="C93" i="5"/>
  <c r="C94" i="5"/>
  <c r="C95" i="5"/>
  <c r="C96" i="5"/>
  <c r="B92" i="5"/>
  <c r="B93" i="5"/>
  <c r="B94" i="5"/>
  <c r="B95" i="5"/>
  <c r="B96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Q67" i="5"/>
  <c r="Q70" i="5"/>
  <c r="Q71" i="5"/>
  <c r="P67" i="5"/>
  <c r="P74" i="5" s="1"/>
  <c r="P68" i="5"/>
  <c r="P69" i="5"/>
  <c r="P70" i="5"/>
  <c r="P71" i="5"/>
  <c r="O67" i="5"/>
  <c r="O68" i="5"/>
  <c r="O69" i="5"/>
  <c r="O70" i="5"/>
  <c r="O71" i="5"/>
  <c r="N67" i="5"/>
  <c r="N68" i="5"/>
  <c r="N69" i="5"/>
  <c r="N70" i="5"/>
  <c r="N71" i="5"/>
  <c r="M68" i="5"/>
  <c r="M69" i="5"/>
  <c r="L67" i="5"/>
  <c r="L68" i="5"/>
  <c r="L69" i="5"/>
  <c r="L70" i="5"/>
  <c r="L71" i="5"/>
  <c r="L74" i="5"/>
  <c r="K67" i="5"/>
  <c r="K68" i="5"/>
  <c r="K69" i="5"/>
  <c r="K70" i="5"/>
  <c r="K74" i="5" s="1"/>
  <c r="K71" i="5"/>
  <c r="J67" i="5"/>
  <c r="J68" i="5"/>
  <c r="J69" i="5"/>
  <c r="J74" i="5" s="1"/>
  <c r="J70" i="5"/>
  <c r="J71" i="5"/>
  <c r="I67" i="5"/>
  <c r="I68" i="5"/>
  <c r="I69" i="5"/>
  <c r="I70" i="5"/>
  <c r="I71" i="5"/>
  <c r="H67" i="5"/>
  <c r="H68" i="5"/>
  <c r="H69" i="5"/>
  <c r="H70" i="5"/>
  <c r="H71" i="5"/>
  <c r="G67" i="5"/>
  <c r="G68" i="5"/>
  <c r="G69" i="5"/>
  <c r="G70" i="5"/>
  <c r="G71" i="5"/>
  <c r="F67" i="5"/>
  <c r="F68" i="5"/>
  <c r="F69" i="5"/>
  <c r="F70" i="5"/>
  <c r="F71" i="5"/>
  <c r="E68" i="5"/>
  <c r="E69" i="5"/>
  <c r="E70" i="5"/>
  <c r="E71" i="5"/>
  <c r="D67" i="5"/>
  <c r="D68" i="5"/>
  <c r="D69" i="5"/>
  <c r="D70" i="5"/>
  <c r="D71" i="5"/>
  <c r="C67" i="5"/>
  <c r="C68" i="5"/>
  <c r="C69" i="5"/>
  <c r="C70" i="5"/>
  <c r="C71" i="5"/>
  <c r="B67" i="5"/>
  <c r="B74" i="5" s="1"/>
  <c r="B68" i="5"/>
  <c r="B69" i="5"/>
  <c r="B70" i="5"/>
  <c r="B71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Q42" i="5"/>
  <c r="Q43" i="5"/>
  <c r="Q44" i="5"/>
  <c r="Q45" i="5"/>
  <c r="Q46" i="5"/>
  <c r="P42" i="5"/>
  <c r="P43" i="5"/>
  <c r="P44" i="5"/>
  <c r="P45" i="5"/>
  <c r="P46" i="5"/>
  <c r="O42" i="5"/>
  <c r="O43" i="5"/>
  <c r="O44" i="5"/>
  <c r="O45" i="5"/>
  <c r="O46" i="5"/>
  <c r="N42" i="5"/>
  <c r="N43" i="5"/>
  <c r="N44" i="5"/>
  <c r="N49" i="5" s="1"/>
  <c r="N45" i="5"/>
  <c r="N46" i="5"/>
  <c r="M42" i="5"/>
  <c r="M43" i="5"/>
  <c r="M44" i="5"/>
  <c r="M45" i="5"/>
  <c r="M46" i="5"/>
  <c r="L42" i="5"/>
  <c r="L43" i="5"/>
  <c r="L44" i="5"/>
  <c r="L45" i="5"/>
  <c r="L46" i="5"/>
  <c r="K42" i="5"/>
  <c r="K43" i="5"/>
  <c r="K44" i="5"/>
  <c r="K45" i="5"/>
  <c r="K46" i="5"/>
  <c r="J42" i="5"/>
  <c r="J43" i="5"/>
  <c r="J44" i="5"/>
  <c r="J45" i="5"/>
  <c r="J46" i="5"/>
  <c r="I43" i="5"/>
  <c r="I44" i="5"/>
  <c r="H42" i="5"/>
  <c r="H49" i="5" s="1"/>
  <c r="H43" i="5"/>
  <c r="H44" i="5"/>
  <c r="H45" i="5"/>
  <c r="H46" i="5"/>
  <c r="G42" i="5"/>
  <c r="G43" i="5"/>
  <c r="G44" i="5"/>
  <c r="G45" i="5"/>
  <c r="G46" i="5"/>
  <c r="F42" i="5"/>
  <c r="F43" i="5"/>
  <c r="F44" i="5"/>
  <c r="F45" i="5"/>
  <c r="F46" i="5"/>
  <c r="F49" i="5"/>
  <c r="E42" i="5"/>
  <c r="E45" i="5"/>
  <c r="E46" i="5"/>
  <c r="D42" i="5"/>
  <c r="D43" i="5"/>
  <c r="D44" i="5"/>
  <c r="D49" i="5" s="1"/>
  <c r="D45" i="5"/>
  <c r="D46" i="5"/>
  <c r="C42" i="5"/>
  <c r="C43" i="5"/>
  <c r="C44" i="5"/>
  <c r="C45" i="5"/>
  <c r="C46" i="5"/>
  <c r="B42" i="5"/>
  <c r="B43" i="5"/>
  <c r="B44" i="5"/>
  <c r="B45" i="5"/>
  <c r="B46" i="5"/>
  <c r="P48" i="5"/>
  <c r="O48" i="5"/>
  <c r="N48" i="5"/>
  <c r="M48" i="5"/>
  <c r="L48" i="5"/>
  <c r="K48" i="5"/>
  <c r="J48" i="5"/>
  <c r="H48" i="5"/>
  <c r="G48" i="5"/>
  <c r="F48" i="5"/>
  <c r="D48" i="5"/>
  <c r="C48" i="5"/>
  <c r="B48" i="5"/>
  <c r="Q13" i="5"/>
  <c r="Q12" i="5"/>
  <c r="Q8" i="5"/>
  <c r="M10" i="5"/>
  <c r="M9" i="5"/>
  <c r="I13" i="5"/>
  <c r="I8" i="5"/>
  <c r="E10" i="5"/>
  <c r="E14" i="5"/>
  <c r="E15" i="5"/>
  <c r="F23" i="5"/>
  <c r="H23" i="5"/>
  <c r="N23" i="5"/>
  <c r="C20" i="5"/>
  <c r="C21" i="5"/>
  <c r="D19" i="5"/>
  <c r="F19" i="5"/>
  <c r="F21" i="5"/>
  <c r="G20" i="5"/>
  <c r="H19" i="5"/>
  <c r="H21" i="5"/>
  <c r="J19" i="5"/>
  <c r="K20" i="5"/>
  <c r="K21" i="5"/>
  <c r="L19" i="5"/>
  <c r="N19" i="5"/>
  <c r="N21" i="5"/>
  <c r="O20" i="5"/>
  <c r="P19" i="5"/>
  <c r="P21" i="5"/>
  <c r="G25" i="5"/>
  <c r="O25" i="5"/>
  <c r="P25" i="5"/>
  <c r="B19" i="5"/>
  <c r="G12" i="11" l="1"/>
  <c r="M33" i="10"/>
  <c r="M366" i="10"/>
  <c r="C15" i="11" s="1"/>
  <c r="J12" i="11" s="1"/>
  <c r="M18" i="10"/>
  <c r="M22" i="10"/>
  <c r="M26" i="10"/>
  <c r="M30" i="10"/>
  <c r="M34" i="10"/>
  <c r="M122" i="10"/>
  <c r="C11" i="11" s="1"/>
  <c r="F11" i="11"/>
  <c r="B16" i="11"/>
  <c r="L11" i="11" s="1"/>
  <c r="G13" i="11"/>
  <c r="D17" i="11"/>
  <c r="K13" i="11" s="1"/>
  <c r="M93" i="10"/>
  <c r="C2" i="11" s="1"/>
  <c r="B7" i="11"/>
  <c r="L2" i="11" s="1"/>
  <c r="F2" i="11"/>
  <c r="B8" i="11"/>
  <c r="K2" i="11" s="1"/>
  <c r="M43" i="10"/>
  <c r="M47" i="10"/>
  <c r="D16" i="11"/>
  <c r="L13" i="11" s="1"/>
  <c r="F13" i="11"/>
  <c r="G11" i="11"/>
  <c r="D8" i="11"/>
  <c r="K4" i="11" s="1"/>
  <c r="D7" i="11"/>
  <c r="L4" i="11" s="1"/>
  <c r="F4" i="11"/>
  <c r="M20" i="10"/>
  <c r="M24" i="10"/>
  <c r="M28" i="10"/>
  <c r="M32" i="10"/>
  <c r="M44" i="10"/>
  <c r="M48" i="10"/>
  <c r="S87" i="7"/>
  <c r="I96" i="7"/>
  <c r="I95" i="7"/>
  <c r="I94" i="7"/>
  <c r="S84" i="7"/>
  <c r="I93" i="7"/>
  <c r="I92" i="7"/>
  <c r="I99" i="7" s="1"/>
  <c r="J74" i="9"/>
  <c r="F74" i="9"/>
  <c r="L25" i="9"/>
  <c r="I43" i="9"/>
  <c r="R34" i="9"/>
  <c r="I50" i="9"/>
  <c r="M93" i="9"/>
  <c r="M91" i="9"/>
  <c r="M98" i="9" s="1"/>
  <c r="M92" i="9"/>
  <c r="M97" i="9"/>
  <c r="M99" i="9"/>
  <c r="M120" i="9"/>
  <c r="M123" i="9" s="1"/>
  <c r="M122" i="9"/>
  <c r="M124" i="9"/>
  <c r="Q141" i="9"/>
  <c r="Q148" i="9" s="1"/>
  <c r="Q147" i="9"/>
  <c r="Q149" i="9"/>
  <c r="E15" i="6"/>
  <c r="B25" i="6"/>
  <c r="B21" i="6"/>
  <c r="B23" i="6"/>
  <c r="H25" i="5"/>
  <c r="L21" i="5"/>
  <c r="P23" i="5"/>
  <c r="I12" i="5"/>
  <c r="M14" i="5"/>
  <c r="D74" i="5"/>
  <c r="H74" i="5"/>
  <c r="N99" i="5"/>
  <c r="F124" i="5"/>
  <c r="N124" i="5"/>
  <c r="L149" i="5"/>
  <c r="R37" i="5"/>
  <c r="I46" i="5"/>
  <c r="I45" i="5"/>
  <c r="I49" i="5" s="1"/>
  <c r="R33" i="5"/>
  <c r="R48" i="5" s="1"/>
  <c r="B23" i="8" s="1"/>
  <c r="I42" i="5"/>
  <c r="I48" i="5"/>
  <c r="N74" i="5"/>
  <c r="D99" i="5"/>
  <c r="D149" i="5"/>
  <c r="B25" i="5"/>
  <c r="E8" i="5"/>
  <c r="B17" i="5"/>
  <c r="B24" i="5" s="1"/>
  <c r="B23" i="5"/>
  <c r="B20" i="5"/>
  <c r="E12" i="5"/>
  <c r="E19" i="5" s="1"/>
  <c r="E21" i="5"/>
  <c r="F25" i="5"/>
  <c r="F17" i="5"/>
  <c r="G23" i="5"/>
  <c r="I9" i="5"/>
  <c r="I18" i="5" s="1"/>
  <c r="J25" i="5"/>
  <c r="M8" i="5"/>
  <c r="J23" i="5"/>
  <c r="J17" i="5"/>
  <c r="J24" i="5" s="1"/>
  <c r="J20" i="5"/>
  <c r="M12" i="5"/>
  <c r="N25" i="5"/>
  <c r="N17" i="5"/>
  <c r="N24" i="5" s="1"/>
  <c r="O23" i="5"/>
  <c r="Q9" i="5"/>
  <c r="P20" i="5"/>
  <c r="Q14" i="5"/>
  <c r="Q25" i="5" s="1"/>
  <c r="I121" i="3"/>
  <c r="I120" i="3"/>
  <c r="Q119" i="3"/>
  <c r="Q120" i="3"/>
  <c r="E144" i="3"/>
  <c r="I143" i="3"/>
  <c r="B23" i="3"/>
  <c r="E10" i="3"/>
  <c r="E23" i="3" s="1"/>
  <c r="Q69" i="5"/>
  <c r="R59" i="5"/>
  <c r="R9" i="5" s="1"/>
  <c r="Q68" i="5"/>
  <c r="Q74" i="5" s="1"/>
  <c r="I98" i="7"/>
  <c r="R149" i="7"/>
  <c r="B17" i="7"/>
  <c r="E9" i="7"/>
  <c r="B25" i="7"/>
  <c r="B23" i="7"/>
  <c r="B18" i="7"/>
  <c r="E10" i="7"/>
  <c r="C18" i="7"/>
  <c r="C23" i="7"/>
  <c r="D19" i="7"/>
  <c r="D20" i="7"/>
  <c r="D25" i="7"/>
  <c r="D18" i="7"/>
  <c r="B21" i="7"/>
  <c r="B20" i="7"/>
  <c r="E13" i="7"/>
  <c r="E14" i="7"/>
  <c r="E23" i="7" s="1"/>
  <c r="C21" i="7"/>
  <c r="F25" i="7"/>
  <c r="I9" i="7"/>
  <c r="I10" i="7"/>
  <c r="I25" i="7" s="1"/>
  <c r="G23" i="7"/>
  <c r="G17" i="7"/>
  <c r="G18" i="7"/>
  <c r="H20" i="7"/>
  <c r="H18" i="7"/>
  <c r="F21" i="7"/>
  <c r="F20" i="7"/>
  <c r="I13" i="7"/>
  <c r="I21" i="7" s="1"/>
  <c r="I14" i="7"/>
  <c r="G21" i="7"/>
  <c r="J17" i="7"/>
  <c r="M9" i="7"/>
  <c r="J18" i="7"/>
  <c r="J23" i="7"/>
  <c r="J25" i="7"/>
  <c r="M10" i="7"/>
  <c r="M19" i="7" s="1"/>
  <c r="K17" i="7"/>
  <c r="K18" i="7"/>
  <c r="K23" i="7"/>
  <c r="L17" i="7"/>
  <c r="L24" i="7" s="1"/>
  <c r="L18" i="7"/>
  <c r="L19" i="7"/>
  <c r="L20" i="7"/>
  <c r="J21" i="7"/>
  <c r="M13" i="7"/>
  <c r="M20" i="7" s="1"/>
  <c r="J20" i="7"/>
  <c r="M14" i="7"/>
  <c r="K20" i="7"/>
  <c r="K21" i="7"/>
  <c r="N17" i="7"/>
  <c r="N23" i="7"/>
  <c r="N18" i="7"/>
  <c r="N25" i="7"/>
  <c r="R9" i="7"/>
  <c r="R10" i="7"/>
  <c r="O23" i="7"/>
  <c r="O17" i="7"/>
  <c r="O25" i="7"/>
  <c r="O18" i="7"/>
  <c r="Q23" i="7"/>
  <c r="Q19" i="7"/>
  <c r="Q20" i="7"/>
  <c r="Q17" i="7"/>
  <c r="Q18" i="7"/>
  <c r="Q25" i="7"/>
  <c r="N21" i="7"/>
  <c r="N19" i="7"/>
  <c r="N20" i="7"/>
  <c r="R14" i="7"/>
  <c r="O21" i="7"/>
  <c r="R15" i="7"/>
  <c r="Q21" i="7"/>
  <c r="K74" i="7"/>
  <c r="B49" i="5"/>
  <c r="G49" i="5"/>
  <c r="J49" i="5"/>
  <c r="K49" i="5"/>
  <c r="L49" i="5"/>
  <c r="M49" i="5"/>
  <c r="F74" i="5"/>
  <c r="B99" i="5"/>
  <c r="L99" i="5"/>
  <c r="D124" i="5"/>
  <c r="N149" i="5"/>
  <c r="C17" i="5"/>
  <c r="D17" i="5"/>
  <c r="C19" i="5"/>
  <c r="G17" i="5"/>
  <c r="G24" i="5" s="1"/>
  <c r="H17" i="5"/>
  <c r="F18" i="5"/>
  <c r="G19" i="5"/>
  <c r="K17" i="5"/>
  <c r="L17" i="5"/>
  <c r="J18" i="5"/>
  <c r="K19" i="5"/>
  <c r="O17" i="5"/>
  <c r="P17" i="5"/>
  <c r="N18" i="5"/>
  <c r="O19" i="5"/>
  <c r="F74" i="3"/>
  <c r="C25" i="3"/>
  <c r="C23" i="3"/>
  <c r="C18" i="3"/>
  <c r="D23" i="3"/>
  <c r="D18" i="3"/>
  <c r="D19" i="3"/>
  <c r="B21" i="3"/>
  <c r="E12" i="3"/>
  <c r="E20" i="3" s="1"/>
  <c r="B19" i="3"/>
  <c r="B20" i="3"/>
  <c r="B18" i="3"/>
  <c r="C20" i="3"/>
  <c r="C21" i="3"/>
  <c r="F17" i="3"/>
  <c r="F23" i="3"/>
  <c r="I8" i="3"/>
  <c r="F25" i="3"/>
  <c r="G25" i="3"/>
  <c r="G17" i="3"/>
  <c r="G23" i="3"/>
  <c r="G18" i="3"/>
  <c r="H23" i="3"/>
  <c r="H18" i="3"/>
  <c r="H25" i="3"/>
  <c r="H19" i="3"/>
  <c r="I10" i="3"/>
  <c r="F21" i="3"/>
  <c r="I12" i="3"/>
  <c r="I20" i="3" s="1"/>
  <c r="F20" i="3"/>
  <c r="G19" i="3"/>
  <c r="G21" i="3"/>
  <c r="G20" i="3"/>
  <c r="H21" i="3"/>
  <c r="I14" i="3"/>
  <c r="J17" i="3"/>
  <c r="M8" i="3"/>
  <c r="M23" i="3" s="1"/>
  <c r="J25" i="3"/>
  <c r="J23" i="3"/>
  <c r="K25" i="3"/>
  <c r="K18" i="3"/>
  <c r="K23" i="3"/>
  <c r="K17" i="3"/>
  <c r="L23" i="3"/>
  <c r="L19" i="3"/>
  <c r="M10" i="3"/>
  <c r="L18" i="3"/>
  <c r="L25" i="3"/>
  <c r="J21" i="3"/>
  <c r="M12" i="3"/>
  <c r="J19" i="3"/>
  <c r="J20" i="3"/>
  <c r="K19" i="3"/>
  <c r="K24" i="3" s="1"/>
  <c r="K20" i="3"/>
  <c r="L21" i="3"/>
  <c r="M14" i="3"/>
  <c r="N17" i="3"/>
  <c r="N23" i="3"/>
  <c r="Q8" i="3"/>
  <c r="N25" i="3"/>
  <c r="O25" i="3"/>
  <c r="O23" i="3"/>
  <c r="O18" i="3"/>
  <c r="P23" i="3"/>
  <c r="P25" i="3"/>
  <c r="Q10" i="3"/>
  <c r="P18" i="3"/>
  <c r="P19" i="3"/>
  <c r="N21" i="3"/>
  <c r="N19" i="3"/>
  <c r="Q12" i="3"/>
  <c r="N20" i="3"/>
  <c r="N18" i="3"/>
  <c r="O19" i="3"/>
  <c r="O20" i="3"/>
  <c r="O21" i="3"/>
  <c r="P21" i="3"/>
  <c r="Q14" i="3"/>
  <c r="B49" i="3"/>
  <c r="N149" i="3"/>
  <c r="I150" i="5"/>
  <c r="I146" i="5"/>
  <c r="I148" i="5"/>
  <c r="I144" i="5"/>
  <c r="I149" i="5" s="1"/>
  <c r="M74" i="5"/>
  <c r="R43" i="3"/>
  <c r="R9" i="3"/>
  <c r="R50" i="3"/>
  <c r="D3" i="8" s="1"/>
  <c r="I100" i="7"/>
  <c r="F149" i="6"/>
  <c r="I150" i="6"/>
  <c r="I144" i="6"/>
  <c r="E18" i="6"/>
  <c r="Q145" i="6"/>
  <c r="Q150" i="6"/>
  <c r="Q144" i="6"/>
  <c r="M143" i="6"/>
  <c r="M150" i="6"/>
  <c r="M144" i="6"/>
  <c r="R134" i="6"/>
  <c r="E150" i="6"/>
  <c r="R121" i="6"/>
  <c r="R120" i="6"/>
  <c r="R119" i="6"/>
  <c r="R118" i="6"/>
  <c r="M95" i="6"/>
  <c r="M99" i="6" s="1"/>
  <c r="M96" i="6"/>
  <c r="R88" i="6"/>
  <c r="E96" i="6"/>
  <c r="E98" i="6"/>
  <c r="Q98" i="6"/>
  <c r="Q93" i="6"/>
  <c r="Q95" i="6"/>
  <c r="R63" i="6"/>
  <c r="E71" i="6"/>
  <c r="E70" i="6"/>
  <c r="Q75" i="6"/>
  <c r="Q68" i="6"/>
  <c r="Q70" i="6"/>
  <c r="M75" i="6"/>
  <c r="M69" i="6"/>
  <c r="M68" i="6"/>
  <c r="R59" i="6"/>
  <c r="E75" i="6"/>
  <c r="E73" i="6"/>
  <c r="E67" i="6"/>
  <c r="E68" i="6"/>
  <c r="R39" i="6"/>
  <c r="M45" i="6"/>
  <c r="M46" i="6"/>
  <c r="E45" i="6"/>
  <c r="E46" i="6"/>
  <c r="Q43" i="6"/>
  <c r="Q49" i="6" s="1"/>
  <c r="Q45" i="6"/>
  <c r="Q48" i="6"/>
  <c r="R35" i="6"/>
  <c r="M44" i="6"/>
  <c r="M49" i="6" s="1"/>
  <c r="M43" i="6"/>
  <c r="M48" i="6"/>
  <c r="M42" i="6"/>
  <c r="E43" i="6"/>
  <c r="E50" i="6"/>
  <c r="E42" i="6"/>
  <c r="E48" i="6"/>
  <c r="R84" i="6"/>
  <c r="R100" i="6" s="1"/>
  <c r="D35" i="8" s="1"/>
  <c r="I35" i="8" s="1"/>
  <c r="M93" i="6"/>
  <c r="M98" i="6"/>
  <c r="V100" i="6"/>
  <c r="V92" i="6"/>
  <c r="C124" i="5"/>
  <c r="N124" i="3"/>
  <c r="R46" i="3"/>
  <c r="L149" i="6"/>
  <c r="C49" i="9"/>
  <c r="Q45" i="9"/>
  <c r="I92" i="9"/>
  <c r="I98" i="9" s="1"/>
  <c r="I93" i="9"/>
  <c r="I94" i="9"/>
  <c r="I95" i="9"/>
  <c r="I97" i="9"/>
  <c r="R85" i="9"/>
  <c r="R135" i="9"/>
  <c r="M144" i="9"/>
  <c r="M141" i="9"/>
  <c r="M148" i="9" s="1"/>
  <c r="M142" i="9"/>
  <c r="M143" i="9"/>
  <c r="M147" i="9"/>
  <c r="M149" i="9"/>
  <c r="R133" i="9"/>
  <c r="O99" i="5"/>
  <c r="G124" i="5"/>
  <c r="O149" i="5"/>
  <c r="C49" i="3"/>
  <c r="J124" i="3"/>
  <c r="J149" i="3"/>
  <c r="R14" i="3"/>
  <c r="R25" i="3" s="1"/>
  <c r="F49" i="7"/>
  <c r="L74" i="7"/>
  <c r="E119" i="7"/>
  <c r="E96" i="7"/>
  <c r="S88" i="7"/>
  <c r="I98" i="6"/>
  <c r="B18" i="5"/>
  <c r="L25" i="5"/>
  <c r="D25" i="5"/>
  <c r="P18" i="5"/>
  <c r="L18" i="5"/>
  <c r="H18" i="5"/>
  <c r="D18" i="5"/>
  <c r="L23" i="5"/>
  <c r="D23" i="5"/>
  <c r="E48" i="5"/>
  <c r="C49" i="5"/>
  <c r="E44" i="5"/>
  <c r="E49" i="5" s="1"/>
  <c r="O49" i="5"/>
  <c r="Q49" i="5"/>
  <c r="G74" i="5"/>
  <c r="O74" i="5"/>
  <c r="E99" i="5"/>
  <c r="E124" i="5"/>
  <c r="M124" i="5"/>
  <c r="E149" i="5"/>
  <c r="M149" i="5"/>
  <c r="D20" i="5"/>
  <c r="I11" i="5"/>
  <c r="H20" i="5"/>
  <c r="I15" i="5"/>
  <c r="I21" i="5" s="1"/>
  <c r="I45" i="3"/>
  <c r="M46" i="3"/>
  <c r="M42" i="3"/>
  <c r="Q46" i="3"/>
  <c r="Q44" i="3"/>
  <c r="Q45" i="3"/>
  <c r="O74" i="3"/>
  <c r="M69" i="3"/>
  <c r="Q70" i="3"/>
  <c r="Q75" i="3"/>
  <c r="D99" i="3"/>
  <c r="I95" i="3"/>
  <c r="Q95" i="3"/>
  <c r="F124" i="3"/>
  <c r="H124" i="3"/>
  <c r="G149" i="3"/>
  <c r="R12" i="3"/>
  <c r="R134" i="5"/>
  <c r="R113" i="5"/>
  <c r="R121" i="5" s="1"/>
  <c r="R112" i="5"/>
  <c r="R110" i="5"/>
  <c r="R109" i="5"/>
  <c r="R108" i="5"/>
  <c r="R125" i="5" s="1"/>
  <c r="D26" i="8" s="1"/>
  <c r="J25" i="8" s="1"/>
  <c r="R65" i="5"/>
  <c r="R64" i="5"/>
  <c r="R14" i="5" s="1"/>
  <c r="R62" i="5"/>
  <c r="R146" i="3"/>
  <c r="R148" i="3"/>
  <c r="B7" i="8" s="1"/>
  <c r="K3" i="8" s="1"/>
  <c r="R145" i="3"/>
  <c r="R121" i="3"/>
  <c r="R117" i="3"/>
  <c r="R124" i="3" s="1"/>
  <c r="C6" i="8" s="1"/>
  <c r="J4" i="8" s="1"/>
  <c r="R93" i="3"/>
  <c r="R90" i="5"/>
  <c r="R85" i="5"/>
  <c r="R84" i="5"/>
  <c r="M49" i="7"/>
  <c r="F74" i="7"/>
  <c r="I74" i="7"/>
  <c r="E94" i="7"/>
  <c r="E99" i="7" s="1"/>
  <c r="F99" i="7"/>
  <c r="N124" i="7"/>
  <c r="Q124" i="7"/>
  <c r="L149" i="7"/>
  <c r="M146" i="7"/>
  <c r="M145" i="7"/>
  <c r="M144" i="7"/>
  <c r="S134" i="7"/>
  <c r="M142" i="7"/>
  <c r="M148" i="7"/>
  <c r="S114" i="7"/>
  <c r="S121" i="7" s="1"/>
  <c r="M125" i="7"/>
  <c r="R119" i="7"/>
  <c r="R118" i="7"/>
  <c r="R125" i="7"/>
  <c r="R117" i="7"/>
  <c r="E125" i="7"/>
  <c r="R70" i="7"/>
  <c r="R69" i="7"/>
  <c r="R74" i="7" s="1"/>
  <c r="E67" i="7"/>
  <c r="E74" i="7" s="1"/>
  <c r="E46" i="7"/>
  <c r="I92" i="6"/>
  <c r="I99" i="6" s="1"/>
  <c r="O148" i="9"/>
  <c r="O124" i="5"/>
  <c r="G149" i="5"/>
  <c r="K74" i="3"/>
  <c r="K124" i="3"/>
  <c r="P124" i="3"/>
  <c r="K149" i="3"/>
  <c r="R40" i="5"/>
  <c r="R15" i="5" s="1"/>
  <c r="R69" i="3"/>
  <c r="R10" i="3"/>
  <c r="R42" i="3"/>
  <c r="H124" i="7"/>
  <c r="C149" i="7"/>
  <c r="F149" i="7"/>
  <c r="R148" i="7"/>
  <c r="S112" i="7"/>
  <c r="E120" i="7"/>
  <c r="I125" i="7"/>
  <c r="I117" i="7"/>
  <c r="I124" i="7" s="1"/>
  <c r="K25" i="5"/>
  <c r="C25" i="5"/>
  <c r="P49" i="5"/>
  <c r="C74" i="5"/>
  <c r="E74" i="5"/>
  <c r="I74" i="5"/>
  <c r="C99" i="5"/>
  <c r="K99" i="5"/>
  <c r="M123" i="5"/>
  <c r="K124" i="5"/>
  <c r="C149" i="5"/>
  <c r="K149" i="5"/>
  <c r="M71" i="3"/>
  <c r="M70" i="3"/>
  <c r="M96" i="3"/>
  <c r="G124" i="3"/>
  <c r="E119" i="3"/>
  <c r="Q121" i="3"/>
  <c r="F149" i="3"/>
  <c r="I146" i="3"/>
  <c r="Q145" i="3"/>
  <c r="E9" i="3"/>
  <c r="B25" i="3"/>
  <c r="C19" i="3"/>
  <c r="C24" i="3" s="1"/>
  <c r="D20" i="3"/>
  <c r="E13" i="3"/>
  <c r="E14" i="3"/>
  <c r="I9" i="3"/>
  <c r="I18" i="3" s="1"/>
  <c r="F18" i="3"/>
  <c r="I13" i="3"/>
  <c r="M9" i="3"/>
  <c r="M18" i="3" s="1"/>
  <c r="J18" i="3"/>
  <c r="L20" i="3"/>
  <c r="M13" i="3"/>
  <c r="Q9" i="3"/>
  <c r="Q18" i="3" s="1"/>
  <c r="P20" i="3"/>
  <c r="Q13" i="3"/>
  <c r="R8" i="3"/>
  <c r="C124" i="3"/>
  <c r="J49" i="7"/>
  <c r="B99" i="7"/>
  <c r="L99" i="7"/>
  <c r="O99" i="7"/>
  <c r="B124" i="7"/>
  <c r="R144" i="7"/>
  <c r="E11" i="7"/>
  <c r="C20" i="7"/>
  <c r="E15" i="7"/>
  <c r="H25" i="7"/>
  <c r="F19" i="7"/>
  <c r="G20" i="7"/>
  <c r="I11" i="7"/>
  <c r="J19" i="7"/>
  <c r="M15" i="7"/>
  <c r="O20" i="7"/>
  <c r="R11" i="7"/>
  <c r="R20" i="7" s="1"/>
  <c r="R21" i="7"/>
  <c r="P17" i="7"/>
  <c r="J74" i="7"/>
  <c r="D99" i="7"/>
  <c r="J99" i="7"/>
  <c r="D124" i="7"/>
  <c r="J124" i="7"/>
  <c r="D149" i="7"/>
  <c r="J149" i="7"/>
  <c r="S140" i="7"/>
  <c r="S150" i="7" s="1"/>
  <c r="D47" i="8" s="1"/>
  <c r="K45" i="8" s="1"/>
  <c r="S139" i="7"/>
  <c r="S137" i="7"/>
  <c r="I143" i="7"/>
  <c r="I148" i="7"/>
  <c r="I144" i="7"/>
  <c r="S136" i="7"/>
  <c r="M71" i="7"/>
  <c r="S61" i="7"/>
  <c r="S70" i="7" s="1"/>
  <c r="M67" i="7"/>
  <c r="M74" i="7" s="1"/>
  <c r="M68" i="7"/>
  <c r="S39" i="7"/>
  <c r="R45" i="7"/>
  <c r="R49" i="7" s="1"/>
  <c r="R44" i="7"/>
  <c r="E43" i="7"/>
  <c r="E42" i="7"/>
  <c r="E49" i="7" s="1"/>
  <c r="V95" i="6"/>
  <c r="M11" i="5"/>
  <c r="M15" i="5"/>
  <c r="M21" i="5" s="1"/>
  <c r="Q11" i="5"/>
  <c r="Q23" i="5" s="1"/>
  <c r="Q15" i="5"/>
  <c r="Q21" i="5" s="1"/>
  <c r="F49" i="3"/>
  <c r="K49" i="3"/>
  <c r="O49" i="3"/>
  <c r="E45" i="3"/>
  <c r="E50" i="3"/>
  <c r="I48" i="3"/>
  <c r="M50" i="3"/>
  <c r="D74" i="3"/>
  <c r="J74" i="3"/>
  <c r="I70" i="3"/>
  <c r="I75" i="3"/>
  <c r="C99" i="3"/>
  <c r="K99" i="3"/>
  <c r="P99" i="3"/>
  <c r="I94" i="3"/>
  <c r="M98" i="3"/>
  <c r="D124" i="3"/>
  <c r="M125" i="3"/>
  <c r="R136" i="5"/>
  <c r="R135" i="5"/>
  <c r="R144" i="5" s="1"/>
  <c r="R111" i="5"/>
  <c r="R61" i="5"/>
  <c r="R60" i="5"/>
  <c r="R10" i="5" s="1"/>
  <c r="R36" i="5"/>
  <c r="R96" i="3"/>
  <c r="R100" i="3"/>
  <c r="D5" i="8" s="1"/>
  <c r="I5" i="8" s="1"/>
  <c r="R70" i="3"/>
  <c r="R15" i="3"/>
  <c r="R11" i="3"/>
  <c r="G49" i="7"/>
  <c r="Q49" i="7"/>
  <c r="Q74" i="7"/>
  <c r="L124" i="7"/>
  <c r="O124" i="7"/>
  <c r="B149" i="7"/>
  <c r="F17" i="7"/>
  <c r="P21" i="7"/>
  <c r="G74" i="7"/>
  <c r="G99" i="7"/>
  <c r="G124" i="7"/>
  <c r="G149" i="7"/>
  <c r="S135" i="7"/>
  <c r="S144" i="7" s="1"/>
  <c r="S133" i="7"/>
  <c r="S115" i="7"/>
  <c r="S113" i="7"/>
  <c r="M121" i="7"/>
  <c r="S110" i="7"/>
  <c r="S64" i="7"/>
  <c r="S71" i="7" s="1"/>
  <c r="S63" i="7"/>
  <c r="S62" i="7"/>
  <c r="S60" i="7"/>
  <c r="S36" i="7"/>
  <c r="S45" i="7" s="1"/>
  <c r="E21" i="6"/>
  <c r="C149" i="6"/>
  <c r="E8" i="6"/>
  <c r="C17" i="6"/>
  <c r="C24" i="6" s="1"/>
  <c r="D23" i="6"/>
  <c r="D25" i="6"/>
  <c r="D17" i="6"/>
  <c r="B19" i="6"/>
  <c r="B24" i="6" s="1"/>
  <c r="E11" i="6"/>
  <c r="C20" i="6"/>
  <c r="C21" i="6"/>
  <c r="H17" i="6"/>
  <c r="H23" i="6"/>
  <c r="I10" i="6"/>
  <c r="I25" i="6" s="1"/>
  <c r="F19" i="6"/>
  <c r="G19" i="6"/>
  <c r="G24" i="6" s="1"/>
  <c r="G20" i="6"/>
  <c r="I11" i="6"/>
  <c r="H21" i="6"/>
  <c r="H20" i="6"/>
  <c r="H24" i="6" s="1"/>
  <c r="I14" i="6"/>
  <c r="I21" i="6" s="1"/>
  <c r="F21" i="6"/>
  <c r="M10" i="6"/>
  <c r="M23" i="6" s="1"/>
  <c r="J18" i="6"/>
  <c r="J23" i="6"/>
  <c r="J19" i="6"/>
  <c r="J24" i="6" s="1"/>
  <c r="L20" i="6"/>
  <c r="L19" i="6"/>
  <c r="P23" i="6"/>
  <c r="P17" i="6"/>
  <c r="Q10" i="6"/>
  <c r="Q25" i="6" s="1"/>
  <c r="N18" i="6"/>
  <c r="O19" i="6"/>
  <c r="Q11" i="6"/>
  <c r="O17" i="6"/>
  <c r="O24" i="6" s="1"/>
  <c r="Q96" i="6"/>
  <c r="Q67" i="6"/>
  <c r="E44" i="6"/>
  <c r="Q50" i="6"/>
  <c r="V123" i="6"/>
  <c r="O123" i="9"/>
  <c r="K123" i="9"/>
  <c r="G123" i="9"/>
  <c r="C123" i="9"/>
  <c r="J49" i="3"/>
  <c r="M45" i="3"/>
  <c r="E48" i="3"/>
  <c r="I44" i="3"/>
  <c r="H74" i="3"/>
  <c r="E70" i="3"/>
  <c r="E75" i="3"/>
  <c r="B99" i="3"/>
  <c r="G99" i="3"/>
  <c r="E94" i="3"/>
  <c r="B124" i="3"/>
  <c r="I119" i="3"/>
  <c r="P149" i="3"/>
  <c r="R138" i="5"/>
  <c r="R145" i="5" s="1"/>
  <c r="R63" i="5"/>
  <c r="R150" i="3"/>
  <c r="D7" i="8" s="1"/>
  <c r="K5" i="8" s="1"/>
  <c r="R119" i="3"/>
  <c r="R98" i="3"/>
  <c r="B5" i="8" s="1"/>
  <c r="I3" i="8" s="1"/>
  <c r="R71" i="3"/>
  <c r="R88" i="5"/>
  <c r="C49" i="7"/>
  <c r="O49" i="7"/>
  <c r="C74" i="7"/>
  <c r="O74" i="7"/>
  <c r="C99" i="7"/>
  <c r="Q99" i="7"/>
  <c r="C124" i="7"/>
  <c r="F124" i="7"/>
  <c r="Q149" i="7"/>
  <c r="C25" i="7"/>
  <c r="D23" i="7"/>
  <c r="D21" i="7"/>
  <c r="G25" i="7"/>
  <c r="H23" i="7"/>
  <c r="H21" i="7"/>
  <c r="L23" i="7"/>
  <c r="P20" i="7"/>
  <c r="E144" i="7"/>
  <c r="E149" i="7" s="1"/>
  <c r="I120" i="7"/>
  <c r="S109" i="7"/>
  <c r="M117" i="7"/>
  <c r="R93" i="7"/>
  <c r="R99" i="7" s="1"/>
  <c r="I50" i="6"/>
  <c r="O149" i="6"/>
  <c r="S21" i="6"/>
  <c r="S19" i="6"/>
  <c r="V10" i="6"/>
  <c r="T19" i="6"/>
  <c r="V50" i="6"/>
  <c r="V42" i="6"/>
  <c r="S99" i="6"/>
  <c r="T99" i="6"/>
  <c r="V150" i="6"/>
  <c r="V142" i="6"/>
  <c r="M21" i="6"/>
  <c r="I100" i="6"/>
  <c r="I121" i="6"/>
  <c r="D149" i="6"/>
  <c r="H149" i="6"/>
  <c r="I145" i="6"/>
  <c r="I148" i="6"/>
  <c r="F23" i="6"/>
  <c r="N17" i="6"/>
  <c r="N24" i="6" s="1"/>
  <c r="N21" i="6"/>
  <c r="Q146" i="6"/>
  <c r="M145" i="6"/>
  <c r="M146" i="6"/>
  <c r="E145" i="6"/>
  <c r="Q143" i="6"/>
  <c r="Q149" i="6" s="1"/>
  <c r="Q148" i="6"/>
  <c r="M142" i="6"/>
  <c r="M149" i="6" s="1"/>
  <c r="M148" i="6"/>
  <c r="M120" i="6"/>
  <c r="M124" i="6" s="1"/>
  <c r="M119" i="6"/>
  <c r="M118" i="6"/>
  <c r="M125" i="6"/>
  <c r="M123" i="6"/>
  <c r="R90" i="6"/>
  <c r="R86" i="6"/>
  <c r="E94" i="6"/>
  <c r="Q100" i="6"/>
  <c r="Q92" i="6"/>
  <c r="M100" i="6"/>
  <c r="R65" i="6"/>
  <c r="Q71" i="6"/>
  <c r="Q74" i="6" s="1"/>
  <c r="M71" i="6"/>
  <c r="R61" i="6"/>
  <c r="E69" i="6"/>
  <c r="M67" i="6"/>
  <c r="M74" i="6" s="1"/>
  <c r="U25" i="6"/>
  <c r="U23" i="6"/>
  <c r="U74" i="6"/>
  <c r="V75" i="6"/>
  <c r="F98" i="9"/>
  <c r="N98" i="9"/>
  <c r="E98" i="9"/>
  <c r="L74" i="9"/>
  <c r="L49" i="9"/>
  <c r="M13" i="9"/>
  <c r="O21" i="9"/>
  <c r="J21" i="9"/>
  <c r="O20" i="9"/>
  <c r="D19" i="9"/>
  <c r="M9" i="9"/>
  <c r="O25" i="9"/>
  <c r="D25" i="9"/>
  <c r="R58" i="9"/>
  <c r="Q73" i="9"/>
  <c r="E94" i="9"/>
  <c r="E95" i="9"/>
  <c r="E97" i="9"/>
  <c r="R136" i="9"/>
  <c r="R144" i="9" s="1"/>
  <c r="S89" i="7"/>
  <c r="M92" i="7"/>
  <c r="S58" i="7"/>
  <c r="S40" i="7"/>
  <c r="S37" i="7"/>
  <c r="S35" i="7"/>
  <c r="K18" i="6"/>
  <c r="Q12" i="6"/>
  <c r="Q21" i="6" s="1"/>
  <c r="Q42" i="6"/>
  <c r="I45" i="6"/>
  <c r="M50" i="6"/>
  <c r="I73" i="6"/>
  <c r="M73" i="6"/>
  <c r="Q73" i="6"/>
  <c r="M70" i="6"/>
  <c r="E95" i="6"/>
  <c r="E99" i="6" s="1"/>
  <c r="M92" i="6"/>
  <c r="O124" i="6"/>
  <c r="I123" i="6"/>
  <c r="E144" i="6"/>
  <c r="J149" i="6"/>
  <c r="N149" i="6"/>
  <c r="Q142" i="6"/>
  <c r="D19" i="6"/>
  <c r="D24" i="6" s="1"/>
  <c r="F20" i="6"/>
  <c r="F24" i="6" s="1"/>
  <c r="K23" i="6"/>
  <c r="K17" i="6"/>
  <c r="K21" i="6"/>
  <c r="P18" i="6"/>
  <c r="E146" i="6"/>
  <c r="E148" i="6"/>
  <c r="E142" i="6"/>
  <c r="E149" i="6" s="1"/>
  <c r="E121" i="6"/>
  <c r="E119" i="6"/>
  <c r="E123" i="6"/>
  <c r="R87" i="6"/>
  <c r="R95" i="6" s="1"/>
  <c r="Q94" i="6"/>
  <c r="E93" i="6"/>
  <c r="E100" i="6"/>
  <c r="R62" i="6"/>
  <c r="R70" i="6" s="1"/>
  <c r="Q69" i="6"/>
  <c r="R58" i="6"/>
  <c r="R38" i="6"/>
  <c r="Q44" i="6"/>
  <c r="R34" i="6"/>
  <c r="V96" i="6"/>
  <c r="V98" i="6"/>
  <c r="I149" i="9"/>
  <c r="I147" i="9"/>
  <c r="I145" i="9"/>
  <c r="I144" i="9"/>
  <c r="I148" i="9" s="1"/>
  <c r="I68" i="6"/>
  <c r="I95" i="6"/>
  <c r="B149" i="6"/>
  <c r="P149" i="6"/>
  <c r="V12" i="6"/>
  <c r="U18" i="6"/>
  <c r="V8" i="6"/>
  <c r="T74" i="6"/>
  <c r="V71" i="6"/>
  <c r="V73" i="6"/>
  <c r="U124" i="6"/>
  <c r="T149" i="6"/>
  <c r="P98" i="9"/>
  <c r="G74" i="9"/>
  <c r="B74" i="9"/>
  <c r="F49" i="9"/>
  <c r="Q13" i="9"/>
  <c r="Q9" i="9"/>
  <c r="R39" i="9"/>
  <c r="M71" i="9"/>
  <c r="M70" i="9"/>
  <c r="G149" i="6"/>
  <c r="K149" i="6"/>
  <c r="R89" i="6"/>
  <c r="R85" i="6"/>
  <c r="R64" i="6"/>
  <c r="R14" i="6" s="1"/>
  <c r="R60" i="6"/>
  <c r="R40" i="6"/>
  <c r="R36" i="6"/>
  <c r="V13" i="6"/>
  <c r="V9" i="6"/>
  <c r="U49" i="6"/>
  <c r="V45" i="6"/>
  <c r="V48" i="6"/>
  <c r="V69" i="6"/>
  <c r="S124" i="6"/>
  <c r="V146" i="6"/>
  <c r="V148" i="6"/>
  <c r="P49" i="9"/>
  <c r="K49" i="9"/>
  <c r="G49" i="9"/>
  <c r="I45" i="9"/>
  <c r="D49" i="9"/>
  <c r="F23" i="9"/>
  <c r="F17" i="9"/>
  <c r="E15" i="9"/>
  <c r="R65" i="9"/>
  <c r="R63" i="9"/>
  <c r="R61" i="9"/>
  <c r="R84" i="9"/>
  <c r="B23" i="9"/>
  <c r="R88" i="9"/>
  <c r="R113" i="9"/>
  <c r="R111" i="9"/>
  <c r="R119" i="9" s="1"/>
  <c r="R107" i="9"/>
  <c r="R139" i="9"/>
  <c r="R132" i="9"/>
  <c r="N21" i="9"/>
  <c r="M15" i="9"/>
  <c r="P25" i="9"/>
  <c r="R64" i="9"/>
  <c r="R62" i="9"/>
  <c r="R71" i="9" s="1"/>
  <c r="R59" i="9"/>
  <c r="R73" i="9" s="1"/>
  <c r="B14" i="8" s="1"/>
  <c r="H13" i="8" s="1"/>
  <c r="E74" i="9"/>
  <c r="R86" i="9"/>
  <c r="R82" i="9"/>
  <c r="R114" i="9"/>
  <c r="R108" i="9"/>
  <c r="R117" i="9" s="1"/>
  <c r="R137" i="9"/>
  <c r="R134" i="9"/>
  <c r="R141" i="9" s="1"/>
  <c r="I19" i="5"/>
  <c r="I20" i="5"/>
  <c r="I25" i="5"/>
  <c r="M17" i="5"/>
  <c r="M25" i="5"/>
  <c r="M19" i="5"/>
  <c r="M20" i="5"/>
  <c r="Q17" i="5"/>
  <c r="Q19" i="5"/>
  <c r="Q20" i="5"/>
  <c r="M18" i="5"/>
  <c r="E25" i="5"/>
  <c r="E18" i="5"/>
  <c r="E17" i="5"/>
  <c r="E17" i="3"/>
  <c r="E20" i="5"/>
  <c r="Q25" i="3"/>
  <c r="Q21" i="3"/>
  <c r="Q17" i="3"/>
  <c r="M21" i="3"/>
  <c r="I17" i="3"/>
  <c r="E46" i="3"/>
  <c r="E42" i="3"/>
  <c r="I46" i="3"/>
  <c r="I42" i="3"/>
  <c r="M44" i="3"/>
  <c r="Q42" i="3"/>
  <c r="Q49" i="3" s="1"/>
  <c r="I50" i="3"/>
  <c r="Q50" i="3"/>
  <c r="E73" i="3"/>
  <c r="I73" i="3"/>
  <c r="M73" i="3"/>
  <c r="Q73" i="3"/>
  <c r="E69" i="3"/>
  <c r="I69" i="3"/>
  <c r="M67" i="3"/>
  <c r="M74" i="3" s="1"/>
  <c r="Q69" i="3"/>
  <c r="M92" i="3"/>
  <c r="I100" i="3"/>
  <c r="E145" i="3"/>
  <c r="M142" i="3"/>
  <c r="I150" i="3"/>
  <c r="I142" i="3"/>
  <c r="C149" i="3"/>
  <c r="R70" i="5"/>
  <c r="R69" i="5"/>
  <c r="E100" i="3"/>
  <c r="E150" i="3"/>
  <c r="E142" i="3"/>
  <c r="R18" i="3"/>
  <c r="R146" i="5"/>
  <c r="R71" i="5"/>
  <c r="O18" i="5"/>
  <c r="K18" i="5"/>
  <c r="K24" i="5" s="1"/>
  <c r="G18" i="5"/>
  <c r="C18" i="5"/>
  <c r="C24" i="5" s="1"/>
  <c r="C23" i="5"/>
  <c r="P17" i="3"/>
  <c r="P24" i="3" s="1"/>
  <c r="L17" i="3"/>
  <c r="H17" i="3"/>
  <c r="H24" i="3" s="1"/>
  <c r="D17" i="3"/>
  <c r="D24" i="3" s="1"/>
  <c r="M48" i="3"/>
  <c r="E71" i="3"/>
  <c r="E67" i="3"/>
  <c r="I71" i="3"/>
  <c r="I67" i="3"/>
  <c r="I74" i="3" s="1"/>
  <c r="Q71" i="3"/>
  <c r="Q67" i="3"/>
  <c r="Q74" i="3" s="1"/>
  <c r="M75" i="3"/>
  <c r="E98" i="3"/>
  <c r="I98" i="3"/>
  <c r="Q98" i="3"/>
  <c r="L99" i="3"/>
  <c r="M95" i="3"/>
  <c r="O99" i="3"/>
  <c r="Q94" i="3"/>
  <c r="M94" i="3"/>
  <c r="Q96" i="3"/>
  <c r="Q100" i="3"/>
  <c r="Q92" i="3"/>
  <c r="E120" i="3"/>
  <c r="I118" i="3"/>
  <c r="M119" i="3"/>
  <c r="Q118" i="3"/>
  <c r="E143" i="3"/>
  <c r="I145" i="3"/>
  <c r="M145" i="3"/>
  <c r="O149" i="3"/>
  <c r="Q144" i="3"/>
  <c r="M144" i="3"/>
  <c r="Q146" i="3"/>
  <c r="Q150" i="3"/>
  <c r="Q142" i="3"/>
  <c r="Q149" i="3" s="1"/>
  <c r="R23" i="3"/>
  <c r="L149" i="3"/>
  <c r="R142" i="5"/>
  <c r="R68" i="5"/>
  <c r="R73" i="5"/>
  <c r="B24" i="8" s="1"/>
  <c r="H23" i="8" s="1"/>
  <c r="R75" i="5"/>
  <c r="D24" i="8" s="1"/>
  <c r="H25" i="8" s="1"/>
  <c r="E93" i="3"/>
  <c r="I93" i="3"/>
  <c r="I99" i="3" s="1"/>
  <c r="M100" i="3"/>
  <c r="E118" i="3"/>
  <c r="I117" i="3"/>
  <c r="M118" i="3"/>
  <c r="Q117" i="3"/>
  <c r="E125" i="3"/>
  <c r="E123" i="3"/>
  <c r="I125" i="3"/>
  <c r="I123" i="3"/>
  <c r="M121" i="3"/>
  <c r="M117" i="3"/>
  <c r="M123" i="3"/>
  <c r="Q125" i="3"/>
  <c r="Q123" i="3"/>
  <c r="E148" i="3"/>
  <c r="I148" i="3"/>
  <c r="M148" i="3"/>
  <c r="Q148" i="3"/>
  <c r="I144" i="3"/>
  <c r="M150" i="3"/>
  <c r="R50" i="5"/>
  <c r="D23" i="8" s="1"/>
  <c r="G5" i="8"/>
  <c r="D9" i="8"/>
  <c r="M5" i="8" s="1"/>
  <c r="R75" i="3"/>
  <c r="D4" i="8" s="1"/>
  <c r="H5" i="8" s="1"/>
  <c r="R68" i="3"/>
  <c r="R83" i="5"/>
  <c r="E18" i="7"/>
  <c r="S148" i="7"/>
  <c r="B47" i="8" s="1"/>
  <c r="K43" i="8" s="1"/>
  <c r="S142" i="7"/>
  <c r="S14" i="7"/>
  <c r="R144" i="3"/>
  <c r="R125" i="3"/>
  <c r="D6" i="8" s="1"/>
  <c r="J5" i="8" s="1"/>
  <c r="R92" i="3"/>
  <c r="R73" i="3"/>
  <c r="B4" i="8" s="1"/>
  <c r="H3" i="8" s="1"/>
  <c r="R48" i="3"/>
  <c r="B3" i="8" s="1"/>
  <c r="R44" i="3"/>
  <c r="R49" i="3" s="1"/>
  <c r="C3" i="8" s="1"/>
  <c r="R87" i="5"/>
  <c r="R94" i="5" s="1"/>
  <c r="D49" i="7"/>
  <c r="S145" i="7"/>
  <c r="M124" i="7"/>
  <c r="S69" i="7"/>
  <c r="R67" i="5"/>
  <c r="R118" i="3"/>
  <c r="R95" i="3"/>
  <c r="M99" i="7"/>
  <c r="S67" i="7"/>
  <c r="S12" i="7"/>
  <c r="S46" i="7"/>
  <c r="R142" i="3"/>
  <c r="R149" i="3" s="1"/>
  <c r="C7" i="8" s="1"/>
  <c r="K4" i="8" s="1"/>
  <c r="R94" i="3"/>
  <c r="R67" i="3"/>
  <c r="R74" i="3" s="1"/>
  <c r="C4" i="8" s="1"/>
  <c r="H4" i="8" s="1"/>
  <c r="E19" i="7"/>
  <c r="I19" i="7"/>
  <c r="R19" i="7"/>
  <c r="S143" i="7"/>
  <c r="S9" i="7"/>
  <c r="S13" i="7"/>
  <c r="S8" i="7"/>
  <c r="S42" i="7"/>
  <c r="S111" i="7"/>
  <c r="S86" i="7"/>
  <c r="S95" i="7" s="1"/>
  <c r="I17" i="6"/>
  <c r="E23" i="6"/>
  <c r="D49" i="6"/>
  <c r="H49" i="6"/>
  <c r="J49" i="6"/>
  <c r="N49" i="6"/>
  <c r="B74" i="6"/>
  <c r="F74" i="6"/>
  <c r="L74" i="6"/>
  <c r="P74" i="6"/>
  <c r="D99" i="6"/>
  <c r="H99" i="6"/>
  <c r="J99" i="6"/>
  <c r="N99" i="6"/>
  <c r="B124" i="6"/>
  <c r="F124" i="6"/>
  <c r="J124" i="6"/>
  <c r="R44" i="6"/>
  <c r="S90" i="7"/>
  <c r="S96" i="7" s="1"/>
  <c r="S85" i="7"/>
  <c r="S94" i="7" s="1"/>
  <c r="I19" i="6"/>
  <c r="E49" i="6"/>
  <c r="K49" i="6"/>
  <c r="O49" i="6"/>
  <c r="I43" i="6"/>
  <c r="C74" i="6"/>
  <c r="G74" i="6"/>
  <c r="I75" i="6"/>
  <c r="I70" i="6"/>
  <c r="K99" i="6"/>
  <c r="O99" i="6"/>
  <c r="I93" i="6"/>
  <c r="C124" i="6"/>
  <c r="G124" i="6"/>
  <c r="K124" i="6"/>
  <c r="P124" i="6"/>
  <c r="I120" i="6"/>
  <c r="R69" i="6"/>
  <c r="R45" i="6"/>
  <c r="K25" i="7"/>
  <c r="K19" i="7"/>
  <c r="H17" i="7"/>
  <c r="H24" i="7" s="1"/>
  <c r="G19" i="7"/>
  <c r="D17" i="7"/>
  <c r="C19" i="7"/>
  <c r="I145" i="7"/>
  <c r="I149" i="7" s="1"/>
  <c r="I20" i="6"/>
  <c r="B49" i="6"/>
  <c r="F49" i="6"/>
  <c r="I44" i="6"/>
  <c r="I49" i="6" s="1"/>
  <c r="L49" i="6"/>
  <c r="P49" i="6"/>
  <c r="D74" i="6"/>
  <c r="H74" i="6"/>
  <c r="J74" i="6"/>
  <c r="N74" i="6"/>
  <c r="B99" i="6"/>
  <c r="F99" i="6"/>
  <c r="I94" i="6"/>
  <c r="L99" i="6"/>
  <c r="P99" i="6"/>
  <c r="D124" i="6"/>
  <c r="H124" i="6"/>
  <c r="L124" i="6"/>
  <c r="Q124" i="6"/>
  <c r="R46" i="6"/>
  <c r="R42" i="6"/>
  <c r="R50" i="6"/>
  <c r="D33" i="8" s="1"/>
  <c r="R48" i="6"/>
  <c r="B33" i="8" s="1"/>
  <c r="C49" i="6"/>
  <c r="G49" i="6"/>
  <c r="E74" i="6"/>
  <c r="K74" i="6"/>
  <c r="O74" i="6"/>
  <c r="C99" i="6"/>
  <c r="G99" i="6"/>
  <c r="Q99" i="6"/>
  <c r="E124" i="6"/>
  <c r="N124" i="6"/>
  <c r="I125" i="6"/>
  <c r="I117" i="6"/>
  <c r="I118" i="6"/>
  <c r="R71" i="6"/>
  <c r="R67" i="6"/>
  <c r="R13" i="6"/>
  <c r="R43" i="6"/>
  <c r="R137" i="6"/>
  <c r="R133" i="6"/>
  <c r="R8" i="6" s="1"/>
  <c r="T23" i="6"/>
  <c r="T21" i="6"/>
  <c r="U21" i="6"/>
  <c r="U24" i="6" s="1"/>
  <c r="V43" i="6"/>
  <c r="V67" i="6"/>
  <c r="V94" i="6"/>
  <c r="V118" i="6"/>
  <c r="V119" i="6"/>
  <c r="R125" i="6"/>
  <c r="D36" i="8" s="1"/>
  <c r="J35" i="8" s="1"/>
  <c r="R117" i="6"/>
  <c r="R124" i="6" s="1"/>
  <c r="C36" i="8" s="1"/>
  <c r="J34" i="8" s="1"/>
  <c r="T20" i="6"/>
  <c r="V144" i="6"/>
  <c r="V145" i="6"/>
  <c r="V143" i="6"/>
  <c r="V149" i="6" s="1"/>
  <c r="E143" i="6"/>
  <c r="I143" i="6"/>
  <c r="R139" i="6"/>
  <c r="R135" i="6"/>
  <c r="R144" i="6" s="1"/>
  <c r="T18" i="6"/>
  <c r="T25" i="6"/>
  <c r="V15" i="6"/>
  <c r="S18" i="6"/>
  <c r="S24" i="6" s="1"/>
  <c r="S25" i="6"/>
  <c r="S23" i="6"/>
  <c r="V46" i="6"/>
  <c r="V44" i="6"/>
  <c r="V70" i="6"/>
  <c r="V93" i="6"/>
  <c r="T124" i="6"/>
  <c r="V120" i="6"/>
  <c r="U149" i="6"/>
  <c r="I142" i="6"/>
  <c r="R123" i="6"/>
  <c r="B36" i="8" s="1"/>
  <c r="J33" i="8" s="1"/>
  <c r="R140" i="6"/>
  <c r="R15" i="6" s="1"/>
  <c r="R136" i="6"/>
  <c r="T17" i="6"/>
  <c r="V11" i="6"/>
  <c r="V68" i="6"/>
  <c r="S149" i="6"/>
  <c r="G21" i="9"/>
  <c r="I14" i="9"/>
  <c r="H21" i="9"/>
  <c r="J18" i="9"/>
  <c r="J19" i="9"/>
  <c r="M12" i="9"/>
  <c r="J20" i="9"/>
  <c r="O17" i="9"/>
  <c r="Q11" i="9"/>
  <c r="O18" i="9"/>
  <c r="O23" i="9"/>
  <c r="O19" i="9"/>
  <c r="E10" i="9"/>
  <c r="D17" i="9"/>
  <c r="D18" i="9"/>
  <c r="D23" i="9"/>
  <c r="I8" i="9"/>
  <c r="F25" i="9"/>
  <c r="R38" i="9"/>
  <c r="R13" i="9" s="1"/>
  <c r="M46" i="9"/>
  <c r="R35" i="9"/>
  <c r="Q42" i="9"/>
  <c r="Q43" i="9"/>
  <c r="Q44" i="9"/>
  <c r="E42" i="9"/>
  <c r="E43" i="9"/>
  <c r="E48" i="9"/>
  <c r="R95" i="9"/>
  <c r="R97" i="9"/>
  <c r="B15" i="8" s="1"/>
  <c r="I13" i="8" s="1"/>
  <c r="M14" i="9"/>
  <c r="L21" i="9"/>
  <c r="N18" i="9"/>
  <c r="N24" i="9" s="1"/>
  <c r="N19" i="9"/>
  <c r="Q12" i="9"/>
  <c r="N20" i="9"/>
  <c r="C17" i="9"/>
  <c r="E11" i="9"/>
  <c r="C18" i="9"/>
  <c r="C23" i="9"/>
  <c r="C19" i="9"/>
  <c r="I10" i="9"/>
  <c r="H17" i="9"/>
  <c r="H18" i="9"/>
  <c r="H23" i="9"/>
  <c r="M8" i="9"/>
  <c r="J25" i="9"/>
  <c r="R36" i="9"/>
  <c r="M42" i="9"/>
  <c r="M43" i="9"/>
  <c r="M44" i="9"/>
  <c r="M45" i="9"/>
  <c r="R120" i="9"/>
  <c r="R116" i="9"/>
  <c r="M75" i="9"/>
  <c r="I75" i="9"/>
  <c r="M73" i="9"/>
  <c r="I73" i="9"/>
  <c r="Q71" i="9"/>
  <c r="I71" i="9"/>
  <c r="Q70" i="9"/>
  <c r="I70" i="9"/>
  <c r="Q69" i="9"/>
  <c r="M69" i="9"/>
  <c r="I69" i="9"/>
  <c r="Q68" i="9"/>
  <c r="M68" i="9"/>
  <c r="Q67" i="9"/>
  <c r="M67" i="9"/>
  <c r="Q50" i="9"/>
  <c r="M50" i="9"/>
  <c r="E50" i="9"/>
  <c r="Q48" i="9"/>
  <c r="M48" i="9"/>
  <c r="H25" i="9"/>
  <c r="J23" i="9"/>
  <c r="C21" i="9"/>
  <c r="L20" i="9"/>
  <c r="Q14" i="9"/>
  <c r="P21" i="9"/>
  <c r="B18" i="9"/>
  <c r="B19" i="9"/>
  <c r="E12" i="9"/>
  <c r="B20" i="9"/>
  <c r="G17" i="9"/>
  <c r="I11" i="9"/>
  <c r="G18" i="9"/>
  <c r="G23" i="9"/>
  <c r="G19" i="9"/>
  <c r="M10" i="9"/>
  <c r="L17" i="9"/>
  <c r="L18" i="9"/>
  <c r="L23" i="9"/>
  <c r="Q8" i="9"/>
  <c r="N25" i="9"/>
  <c r="R14" i="9"/>
  <c r="R93" i="9"/>
  <c r="R83" i="9"/>
  <c r="R147" i="9"/>
  <c r="B17" i="8" s="1"/>
  <c r="K13" i="8" s="1"/>
  <c r="C20" i="9"/>
  <c r="H19" i="9"/>
  <c r="J17" i="9"/>
  <c r="E14" i="9"/>
  <c r="D21" i="9"/>
  <c r="F18" i="9"/>
  <c r="F19" i="9"/>
  <c r="I12" i="9"/>
  <c r="I21" i="9" s="1"/>
  <c r="F20" i="9"/>
  <c r="K17" i="9"/>
  <c r="M11" i="9"/>
  <c r="M20" i="9" s="1"/>
  <c r="K18" i="9"/>
  <c r="K23" i="9"/>
  <c r="K19" i="9"/>
  <c r="Q10" i="9"/>
  <c r="P17" i="9"/>
  <c r="P24" i="9" s="1"/>
  <c r="P18" i="9"/>
  <c r="P23" i="9"/>
  <c r="E8" i="9"/>
  <c r="B25" i="9"/>
  <c r="R15" i="9"/>
  <c r="E44" i="9"/>
  <c r="E45" i="9"/>
  <c r="E46" i="9"/>
  <c r="R33" i="9"/>
  <c r="I42" i="9"/>
  <c r="I49" i="9" s="1"/>
  <c r="I48" i="9"/>
  <c r="R67" i="9"/>
  <c r="R94" i="9"/>
  <c r="R118" i="9"/>
  <c r="B17" i="11" l="1"/>
  <c r="K11" i="11" s="1"/>
  <c r="C8" i="11"/>
  <c r="K3" i="11" s="1"/>
  <c r="F3" i="11"/>
  <c r="C7" i="11"/>
  <c r="L3" i="11" s="1"/>
  <c r="F12" i="11"/>
  <c r="C16" i="11"/>
  <c r="L12" i="11" s="1"/>
  <c r="C17" i="11"/>
  <c r="K12" i="11" s="1"/>
  <c r="R92" i="6"/>
  <c r="R99" i="6" s="1"/>
  <c r="C35" i="8" s="1"/>
  <c r="I34" i="8" s="1"/>
  <c r="Q18" i="6"/>
  <c r="N24" i="3"/>
  <c r="I23" i="3"/>
  <c r="M23" i="7"/>
  <c r="M17" i="7"/>
  <c r="R46" i="9"/>
  <c r="K24" i="9"/>
  <c r="F24" i="9"/>
  <c r="R149" i="9"/>
  <c r="D17" i="8" s="1"/>
  <c r="K15" i="8" s="1"/>
  <c r="R70" i="9"/>
  <c r="M19" i="9"/>
  <c r="I20" i="9"/>
  <c r="B24" i="9"/>
  <c r="V20" i="6"/>
  <c r="V21" i="6"/>
  <c r="R98" i="6"/>
  <c r="B35" i="8" s="1"/>
  <c r="I33" i="8" s="1"/>
  <c r="R73" i="6"/>
  <c r="B34" i="8" s="1"/>
  <c r="H33" i="8" s="1"/>
  <c r="R96" i="6"/>
  <c r="I124" i="6"/>
  <c r="C24" i="7"/>
  <c r="K24" i="7"/>
  <c r="R94" i="6"/>
  <c r="Q19" i="6"/>
  <c r="M18" i="6"/>
  <c r="M24" i="6" s="1"/>
  <c r="S50" i="7"/>
  <c r="D43" i="8" s="1"/>
  <c r="G45" i="8" s="1"/>
  <c r="S68" i="7"/>
  <c r="S146" i="7"/>
  <c r="S10" i="7"/>
  <c r="R148" i="5"/>
  <c r="B27" i="8" s="1"/>
  <c r="K23" i="8" s="1"/>
  <c r="R117" i="5"/>
  <c r="M124" i="3"/>
  <c r="I124" i="3"/>
  <c r="E99" i="3"/>
  <c r="R143" i="5"/>
  <c r="R149" i="5" s="1"/>
  <c r="C27" i="8" s="1"/>
  <c r="K24" i="8" s="1"/>
  <c r="O24" i="5"/>
  <c r="R119" i="5"/>
  <c r="I21" i="3"/>
  <c r="I17" i="5"/>
  <c r="K24" i="6"/>
  <c r="Q20" i="6"/>
  <c r="P24" i="6"/>
  <c r="M25" i="6"/>
  <c r="E25" i="6"/>
  <c r="E17" i="6"/>
  <c r="E24" i="6" s="1"/>
  <c r="F24" i="7"/>
  <c r="E20" i="7"/>
  <c r="R118" i="5"/>
  <c r="I18" i="6"/>
  <c r="I24" i="6" s="1"/>
  <c r="E124" i="7"/>
  <c r="R12" i="9"/>
  <c r="M17" i="6"/>
  <c r="Q17" i="6"/>
  <c r="J24" i="3"/>
  <c r="N24" i="7"/>
  <c r="M21" i="7"/>
  <c r="J24" i="7"/>
  <c r="I18" i="7"/>
  <c r="E21" i="7"/>
  <c r="E23" i="5"/>
  <c r="I23" i="7"/>
  <c r="R21" i="9"/>
  <c r="R45" i="5"/>
  <c r="R11" i="5"/>
  <c r="E19" i="3"/>
  <c r="E24" i="3" s="1"/>
  <c r="I17" i="7"/>
  <c r="I24" i="7" s="1"/>
  <c r="R142" i="9"/>
  <c r="R145" i="9"/>
  <c r="R69" i="9"/>
  <c r="R124" i="9"/>
  <c r="D16" i="8" s="1"/>
  <c r="J15" i="8" s="1"/>
  <c r="R75" i="9"/>
  <c r="D14" i="8" s="1"/>
  <c r="H15" i="8" s="1"/>
  <c r="E49" i="9"/>
  <c r="Q20" i="9"/>
  <c r="V99" i="6"/>
  <c r="R9" i="6"/>
  <c r="R75" i="6"/>
  <c r="D34" i="8" s="1"/>
  <c r="H35" i="8" s="1"/>
  <c r="D24" i="7"/>
  <c r="M19" i="6"/>
  <c r="R93" i="6"/>
  <c r="S43" i="7"/>
  <c r="S49" i="7" s="1"/>
  <c r="C43" i="8" s="1"/>
  <c r="S75" i="7"/>
  <c r="D44" i="8" s="1"/>
  <c r="H45" i="8" s="1"/>
  <c r="R74" i="5"/>
  <c r="C24" i="8" s="1"/>
  <c r="H24" i="8" s="1"/>
  <c r="R99" i="3"/>
  <c r="C5" i="8" s="1"/>
  <c r="I4" i="8" s="1"/>
  <c r="R42" i="5"/>
  <c r="R49" i="5" s="1"/>
  <c r="C23" i="8" s="1"/>
  <c r="R123" i="5"/>
  <c r="B26" i="8" s="1"/>
  <c r="J23" i="8" s="1"/>
  <c r="R150" i="5"/>
  <c r="D27" i="8" s="1"/>
  <c r="K25" i="8" s="1"/>
  <c r="Q99" i="3"/>
  <c r="E74" i="3"/>
  <c r="R44" i="5"/>
  <c r="M49" i="3"/>
  <c r="M17" i="3"/>
  <c r="I25" i="3"/>
  <c r="E18" i="3"/>
  <c r="M25" i="7"/>
  <c r="R19" i="3"/>
  <c r="M149" i="7"/>
  <c r="R21" i="3"/>
  <c r="I23" i="6"/>
  <c r="R68" i="6"/>
  <c r="R74" i="6" s="1"/>
  <c r="C34" i="8" s="1"/>
  <c r="H34" i="8" s="1"/>
  <c r="R17" i="3"/>
  <c r="R24" i="3" s="1"/>
  <c r="Q20" i="3"/>
  <c r="Q23" i="3"/>
  <c r="G24" i="3"/>
  <c r="I19" i="3"/>
  <c r="I24" i="3" s="1"/>
  <c r="F24" i="3"/>
  <c r="B24" i="3"/>
  <c r="D24" i="5"/>
  <c r="R18" i="7"/>
  <c r="R24" i="7" s="1"/>
  <c r="R23" i="7"/>
  <c r="R17" i="7"/>
  <c r="E17" i="7"/>
  <c r="E24" i="7" s="1"/>
  <c r="E25" i="7"/>
  <c r="Q18" i="5"/>
  <c r="M23" i="5"/>
  <c r="F24" i="5"/>
  <c r="R43" i="5"/>
  <c r="S74" i="7"/>
  <c r="C44" i="8" s="1"/>
  <c r="H44" i="8" s="1"/>
  <c r="R143" i="9"/>
  <c r="R148" i="9" s="1"/>
  <c r="C17" i="8" s="1"/>
  <c r="K14" i="8" s="1"/>
  <c r="R92" i="9"/>
  <c r="I74" i="9"/>
  <c r="R123" i="9"/>
  <c r="C16" i="8" s="1"/>
  <c r="J14" i="8" s="1"/>
  <c r="R68" i="9"/>
  <c r="R74" i="9" s="1"/>
  <c r="C14" i="8" s="1"/>
  <c r="H14" i="8" s="1"/>
  <c r="R145" i="6"/>
  <c r="V124" i="6"/>
  <c r="G24" i="7"/>
  <c r="I74" i="6"/>
  <c r="Q23" i="6"/>
  <c r="S120" i="7"/>
  <c r="S48" i="7"/>
  <c r="B43" i="8" s="1"/>
  <c r="G43" i="8" s="1"/>
  <c r="S92" i="7"/>
  <c r="S44" i="7"/>
  <c r="S73" i="7"/>
  <c r="B44" i="8" s="1"/>
  <c r="H43" i="8" s="1"/>
  <c r="S117" i="7"/>
  <c r="S124" i="7" s="1"/>
  <c r="C46" i="8" s="1"/>
  <c r="J44" i="8" s="1"/>
  <c r="M18" i="7"/>
  <c r="M24" i="7" s="1"/>
  <c r="D8" i="8"/>
  <c r="L5" i="8" s="1"/>
  <c r="R4" i="8" s="1"/>
  <c r="R46" i="5"/>
  <c r="L24" i="3"/>
  <c r="E21" i="3"/>
  <c r="M25" i="3"/>
  <c r="E25" i="3"/>
  <c r="E24" i="5"/>
  <c r="Q24" i="5"/>
  <c r="M24" i="5"/>
  <c r="R122" i="9"/>
  <c r="B16" i="8" s="1"/>
  <c r="J13" i="8" s="1"/>
  <c r="R13" i="5"/>
  <c r="L24" i="6"/>
  <c r="E19" i="6"/>
  <c r="E20" i="6"/>
  <c r="R20" i="3"/>
  <c r="R120" i="5"/>
  <c r="I20" i="7"/>
  <c r="R124" i="7"/>
  <c r="R25" i="7"/>
  <c r="O24" i="3"/>
  <c r="Q19" i="3"/>
  <c r="Q24" i="3" s="1"/>
  <c r="M20" i="3"/>
  <c r="M19" i="3"/>
  <c r="P24" i="5"/>
  <c r="L24" i="5"/>
  <c r="H24" i="5"/>
  <c r="Q24" i="7"/>
  <c r="O24" i="7"/>
  <c r="B24" i="7"/>
  <c r="I23" i="5"/>
  <c r="G4" i="8"/>
  <c r="R45" i="9"/>
  <c r="R11" i="9"/>
  <c r="R20" i="9" s="1"/>
  <c r="E25" i="9"/>
  <c r="E17" i="9"/>
  <c r="E23" i="9"/>
  <c r="Q18" i="9"/>
  <c r="Q19" i="9"/>
  <c r="J24" i="9"/>
  <c r="L24" i="9"/>
  <c r="E21" i="9"/>
  <c r="Q74" i="9"/>
  <c r="M49" i="9"/>
  <c r="C24" i="9"/>
  <c r="O24" i="9"/>
  <c r="V49" i="6"/>
  <c r="V19" i="6"/>
  <c r="R49" i="6"/>
  <c r="C33" i="8" s="1"/>
  <c r="V25" i="6"/>
  <c r="S98" i="7"/>
  <c r="B45" i="8" s="1"/>
  <c r="I43" i="8" s="1"/>
  <c r="S118" i="7"/>
  <c r="S119" i="7"/>
  <c r="R100" i="5"/>
  <c r="D25" i="8" s="1"/>
  <c r="I25" i="8" s="1"/>
  <c r="R92" i="5"/>
  <c r="R98" i="5"/>
  <c r="B25" i="8" s="1"/>
  <c r="I23" i="8" s="1"/>
  <c r="R8" i="5"/>
  <c r="G25" i="8"/>
  <c r="M149" i="3"/>
  <c r="I49" i="3"/>
  <c r="R148" i="6"/>
  <c r="B37" i="8" s="1"/>
  <c r="K33" i="8" s="1"/>
  <c r="R150" i="6"/>
  <c r="D37" i="8" s="1"/>
  <c r="K35" i="8" s="1"/>
  <c r="R142" i="6"/>
  <c r="V18" i="6"/>
  <c r="V17" i="6"/>
  <c r="R96" i="5"/>
  <c r="R12" i="5"/>
  <c r="R95" i="5"/>
  <c r="G24" i="9"/>
  <c r="H24" i="9"/>
  <c r="Q21" i="9"/>
  <c r="R99" i="9"/>
  <c r="D15" i="8" s="1"/>
  <c r="I15" i="8" s="1"/>
  <c r="R9" i="9"/>
  <c r="Q49" i="9"/>
  <c r="D24" i="9"/>
  <c r="M21" i="9"/>
  <c r="T24" i="6"/>
  <c r="I149" i="6"/>
  <c r="R146" i="6"/>
  <c r="G33" i="8"/>
  <c r="R12" i="6"/>
  <c r="R21" i="6" s="1"/>
  <c r="V23" i="6"/>
  <c r="R10" i="6"/>
  <c r="R143" i="6"/>
  <c r="S93" i="7"/>
  <c r="S99" i="7" s="1"/>
  <c r="C45" i="8" s="1"/>
  <c r="I44" i="8" s="1"/>
  <c r="S123" i="7"/>
  <c r="B46" i="8" s="1"/>
  <c r="J43" i="8" s="1"/>
  <c r="S15" i="7"/>
  <c r="S100" i="7"/>
  <c r="D45" i="8" s="1"/>
  <c r="I45" i="8" s="1"/>
  <c r="S125" i="7"/>
  <c r="D46" i="8" s="1"/>
  <c r="J45" i="8" s="1"/>
  <c r="S149" i="7"/>
  <c r="C47" i="8" s="1"/>
  <c r="K44" i="8" s="1"/>
  <c r="E124" i="3"/>
  <c r="I149" i="3"/>
  <c r="E49" i="3"/>
  <c r="R50" i="9"/>
  <c r="D13" i="8" s="1"/>
  <c r="R48" i="9"/>
  <c r="B13" i="8" s="1"/>
  <c r="R42" i="9"/>
  <c r="R8" i="9"/>
  <c r="Q25" i="9"/>
  <c r="Q17" i="9"/>
  <c r="Q23" i="9"/>
  <c r="M18" i="9"/>
  <c r="M74" i="9"/>
  <c r="M25" i="9"/>
  <c r="M17" i="9"/>
  <c r="M23" i="9"/>
  <c r="I19" i="9"/>
  <c r="I18" i="9"/>
  <c r="E20" i="9"/>
  <c r="R91" i="9"/>
  <c r="R43" i="9"/>
  <c r="R10" i="9"/>
  <c r="R44" i="9"/>
  <c r="I25" i="9"/>
  <c r="I17" i="9"/>
  <c r="I23" i="9"/>
  <c r="E19" i="9"/>
  <c r="E18" i="9"/>
  <c r="V74" i="6"/>
  <c r="D39" i="8"/>
  <c r="M35" i="8" s="1"/>
  <c r="G35" i="8"/>
  <c r="R11" i="6"/>
  <c r="R17" i="6" s="1"/>
  <c r="B49" i="8"/>
  <c r="M43" i="8" s="1"/>
  <c r="S11" i="7"/>
  <c r="S20" i="7" s="1"/>
  <c r="G3" i="8"/>
  <c r="B8" i="8"/>
  <c r="L3" i="8" s="1"/>
  <c r="R2" i="8" s="1"/>
  <c r="B9" i="8"/>
  <c r="M3" i="8" s="1"/>
  <c r="G23" i="8"/>
  <c r="B28" i="8"/>
  <c r="L23" i="8" s="1"/>
  <c r="Q2" i="8" s="1"/>
  <c r="Q124" i="3"/>
  <c r="R93" i="5"/>
  <c r="E149" i="3"/>
  <c r="M99" i="3"/>
  <c r="I24" i="5"/>
  <c r="M24" i="3" l="1"/>
  <c r="B29" i="8"/>
  <c r="M23" i="8" s="1"/>
  <c r="B39" i="8"/>
  <c r="M33" i="8" s="1"/>
  <c r="R98" i="9"/>
  <c r="C15" i="8" s="1"/>
  <c r="I14" i="8" s="1"/>
  <c r="R25" i="6"/>
  <c r="C9" i="8"/>
  <c r="M4" i="8" s="1"/>
  <c r="Q24" i="6"/>
  <c r="D48" i="8"/>
  <c r="L45" i="8" s="1"/>
  <c r="T4" i="8" s="1"/>
  <c r="D38" i="8"/>
  <c r="L35" i="8" s="1"/>
  <c r="S4" i="8" s="1"/>
  <c r="S23" i="7"/>
  <c r="B38" i="8"/>
  <c r="L33" i="8" s="1"/>
  <c r="S2" i="8" s="1"/>
  <c r="C8" i="8"/>
  <c r="L4" i="8" s="1"/>
  <c r="R3" i="8" s="1"/>
  <c r="R124" i="5"/>
  <c r="C26" i="8" s="1"/>
  <c r="J24" i="8" s="1"/>
  <c r="R25" i="9"/>
  <c r="R23" i="9"/>
  <c r="R17" i="9"/>
  <c r="G44" i="8"/>
  <c r="C49" i="8"/>
  <c r="M44" i="8" s="1"/>
  <c r="C48" i="8"/>
  <c r="L44" i="8" s="1"/>
  <c r="T3" i="8" s="1"/>
  <c r="S21" i="7"/>
  <c r="R25" i="5"/>
  <c r="R17" i="5"/>
  <c r="R23" i="5"/>
  <c r="R18" i="6"/>
  <c r="R24" i="6" s="1"/>
  <c r="R19" i="9"/>
  <c r="Q24" i="9"/>
  <c r="G13" i="8"/>
  <c r="B19" i="8"/>
  <c r="M13" i="8" s="1"/>
  <c r="B18" i="8"/>
  <c r="L13" i="8" s="1"/>
  <c r="P2" i="8" s="1"/>
  <c r="R20" i="5"/>
  <c r="R21" i="5"/>
  <c r="R18" i="5"/>
  <c r="R19" i="5"/>
  <c r="S19" i="7"/>
  <c r="D49" i="8"/>
  <c r="M45" i="8" s="1"/>
  <c r="D29" i="8"/>
  <c r="M25" i="8" s="1"/>
  <c r="G24" i="8"/>
  <c r="S25" i="7"/>
  <c r="M24" i="9"/>
  <c r="R49" i="9"/>
  <c r="C13" i="8" s="1"/>
  <c r="R149" i="6"/>
  <c r="C37" i="8" s="1"/>
  <c r="K34" i="8" s="1"/>
  <c r="E24" i="9"/>
  <c r="B48" i="8"/>
  <c r="L43" i="8" s="1"/>
  <c r="T2" i="8" s="1"/>
  <c r="S18" i="7"/>
  <c r="R20" i="6"/>
  <c r="I24" i="9"/>
  <c r="D18" i="8"/>
  <c r="L15" i="8" s="1"/>
  <c r="P4" i="8" s="1"/>
  <c r="G15" i="8"/>
  <c r="D19" i="8"/>
  <c r="M15" i="8" s="1"/>
  <c r="S17" i="7"/>
  <c r="R19" i="6"/>
  <c r="R18" i="9"/>
  <c r="V24" i="6"/>
  <c r="D28" i="8"/>
  <c r="L25" i="8" s="1"/>
  <c r="Q4" i="8" s="1"/>
  <c r="R99" i="5"/>
  <c r="C25" i="8" s="1"/>
  <c r="I24" i="8" s="1"/>
  <c r="C38" i="8"/>
  <c r="L34" i="8" s="1"/>
  <c r="S3" i="8" s="1"/>
  <c r="C39" i="8"/>
  <c r="M34" i="8" s="1"/>
  <c r="G34" i="8"/>
  <c r="R23" i="6"/>
  <c r="R24" i="9" l="1"/>
  <c r="C18" i="8"/>
  <c r="L14" i="8" s="1"/>
  <c r="P3" i="8" s="1"/>
  <c r="C19" i="8"/>
  <c r="M14" i="8" s="1"/>
  <c r="G14" i="8"/>
  <c r="C29" i="8"/>
  <c r="M24" i="8" s="1"/>
  <c r="R24" i="5"/>
  <c r="S24" i="7"/>
  <c r="C28" i="8"/>
  <c r="L24" i="8" s="1"/>
  <c r="Q3" i="8" s="1"/>
</calcChain>
</file>

<file path=xl/sharedStrings.xml><?xml version="1.0" encoding="utf-8"?>
<sst xmlns="http://schemas.openxmlformats.org/spreadsheetml/2006/main" count="2515" uniqueCount="157">
  <si>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</si>
  <si>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</si>
  <si>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</si>
  <si>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</si>
  <si>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</si>
  <si>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</si>
  <si>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</si>
  <si>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</si>
  <si>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</si>
  <si>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</si>
  <si>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</si>
  <si>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</si>
  <si>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</si>
  <si>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</si>
  <si>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</si>
  <si>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</si>
  <si>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</si>
  <si>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</si>
  <si>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</si>
  <si>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</si>
  <si>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</si>
  <si>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</si>
  <si>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</si>
  <si>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</si>
  <si>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</si>
  <si>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</si>
  <si>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</si>
  <si>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</si>
  <si>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</si>
  <si>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</si>
  <si>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</si>
  <si>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</si>
  <si>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</si>
  <si>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</si>
  <si>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</si>
  <si>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</si>
  <si>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</si>
  <si>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</si>
  <si>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</si>
  <si>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</si>
  <si>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</si>
  <si>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</si>
  <si>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</si>
  <si>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</si>
  <si>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</si>
  <si>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</si>
  <si>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</si>
  <si>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</si>
  <si>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</si>
  <si>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</si>
  <si>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</si>
  <si>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</si>
  <si>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</si>
  <si>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</si>
  <si>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</si>
  <si>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</si>
  <si>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</si>
  <si>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</si>
  <si>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</si>
  <si>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</si>
  <si>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</si>
  <si>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</si>
  <si>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</si>
  <si>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</si>
  <si>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</si>
  <si>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</si>
  <si>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</si>
  <si>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</si>
  <si>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</si>
  <si>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</si>
  <si>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</si>
  <si>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</si>
  <si>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</si>
  <si>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</si>
  <si>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Fine</t>
  </si>
  <si>
    <t>2 Hr</t>
  </si>
  <si>
    <t>Pk Hr</t>
  </si>
  <si>
    <t>Average Mon-Fri March 2006</t>
  </si>
  <si>
    <t>Monday 13 March 2006</t>
  </si>
  <si>
    <t>Tuesday 14 March 2006</t>
  </si>
  <si>
    <t>Wednesday 15 March 2006</t>
  </si>
  <si>
    <t>Thursday 16 March 2006</t>
  </si>
  <si>
    <t>Friday 17 March 2006</t>
  </si>
  <si>
    <t>Weather</t>
  </si>
  <si>
    <t>Thorndon Quay Pedestrians</t>
  </si>
  <si>
    <t>to t juction</t>
  </si>
  <si>
    <t>into Thorndon Quay</t>
  </si>
  <si>
    <t>Cold - overcast</t>
  </si>
  <si>
    <t>Windy</t>
  </si>
  <si>
    <t>Fine - cool</t>
  </si>
  <si>
    <t>Fine - windy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</si>
  <si>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</si>
  <si>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</si>
  <si>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</si>
  <si>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</si>
  <si>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</si>
  <si>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</si>
  <si>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</si>
  <si>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</si>
  <si>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</si>
  <si>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</si>
  <si>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</si>
  <si>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</si>
  <si>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</si>
  <si>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</si>
  <si>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</si>
  <si>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</si>
  <si>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</si>
  <si>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</si>
  <si>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</si>
  <si>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</si>
  <si>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</si>
  <si>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</si>
  <si>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</si>
  <si>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</si>
  <si>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</si>
  <si>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</si>
  <si>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</si>
  <si>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</si>
  <si>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</si>
  <si>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</si>
  <si>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</si>
  <si>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</si>
  <si>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</si>
  <si>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</si>
  <si>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</si>
  <si>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</si>
  <si>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</si>
  <si>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</si>
  <si>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</si>
  <si>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</si>
  <si>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</si>
  <si>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</si>
  <si>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</si>
  <si>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</si>
  <si>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</si>
  <si>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</si>
  <si>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</si>
  <si>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</si>
  <si>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</si>
  <si>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</si>
  <si>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</si>
  <si>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10 March 2006</t>
  </si>
  <si>
    <t>Cycle Cordon Surveys</t>
  </si>
  <si>
    <t>Thursday 9 March 2006</t>
  </si>
  <si>
    <t>Wednesday 8 March 2006</t>
  </si>
  <si>
    <t>Tuesday 7 March 2006</t>
  </si>
  <si>
    <t>Monday 6 March 2006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</si>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</sst>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3" borderId="21" xfId="0" applyFont="1" applyFill="1" applyBorder="1"/>
    <xf numFmtId="0" fontId="3" fillId="3" borderId="20" xfId="0" applyFont="1" applyFill="1" applyBorder="1"/>
    <xf numFmtId="0" fontId="3" fillId="3" borderId="25" xfId="0" applyFont="1" applyFill="1" applyBorder="1"/>
    <xf numFmtId="0" fontId="0" fillId="3" borderId="13" xfId="0" applyFill="1" applyBorder="1"/>
    <xf numFmtId="0" fontId="3" fillId="3" borderId="24" xfId="0" applyFont="1" applyFill="1" applyBorder="1"/>
    <xf numFmtId="0" fontId="0" fillId="3" borderId="12" xfId="0" applyFill="1" applyBorder="1"/>
    <xf numFmtId="0" fontId="4" fillId="0" borderId="5" xfId="0" applyFont="1" applyBorder="1" applyAlignment="1"/>
    <xf numFmtId="0" fontId="3" fillId="0" borderId="1" xfId="0" applyFont="1" applyBorder="1" applyAlignment="1"/>
    <xf numFmtId="0" fontId="3" fillId="0" borderId="5" xfId="0" applyFont="1" applyBorder="1" applyAlignment="1"/>
    <xf numFmtId="0" fontId="2" fillId="0" borderId="7" xfId="0" applyFont="1" applyBorder="1" applyAlignment="1"/>
    <xf numFmtId="0" fontId="3" fillId="0" borderId="27" xfId="0" applyFont="1" applyBorder="1"/>
    <xf numFmtId="0" fontId="4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5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1" fontId="4" fillId="2" borderId="21" xfId="0" applyNumberFormat="1" applyFont="1" applyFill="1" applyBorder="1" applyAlignment="1">
      <alignment horizontal="right"/>
    </xf>
    <xf numFmtId="0" fontId="4" fillId="0" borderId="21" xfId="0" applyFont="1" applyBorder="1" applyAlignment="1">
      <alignment wrapText="1"/>
    </xf>
    <xf numFmtId="0" fontId="0" fillId="0" borderId="21" xfId="0" applyBorder="1"/>
    <xf numFmtId="0" fontId="0" fillId="0" borderId="20" xfId="0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2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20" fontId="4" fillId="0" borderId="31" xfId="0" applyNumberFormat="1" applyFont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1" fontId="4" fillId="0" borderId="31" xfId="0" applyNumberFormat="1" applyFont="1" applyBorder="1" applyAlignment="1">
      <alignment horizontal="right" wrapText="1"/>
    </xf>
    <xf numFmtId="0" fontId="4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3" xfId="0" applyBorder="1" applyAlignment="1">
      <alignment wrapText="1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0" fillId="0" borderId="0" xfId="0" quotePrefix="1"/>
    <xf numFmtId="1" fontId="4" fillId="0" borderId="0" xfId="0" applyNumberFormat="1" applyFont="1" applyAlignment="1">
      <alignment vertical="center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20" fontId="4" fillId="0" borderId="31" xfId="0" applyNumberFormat="1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1" fontId="4" fillId="0" borderId="21" xfId="0" applyNumberFormat="1" applyFont="1" applyBorder="1" applyAlignment="1">
      <alignment horizontal="right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C15" sqref="C15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77</v>
      </c>
      <c r="B3" t="s">
        <v>83</v>
      </c>
      <c r="D3" s="2"/>
    </row>
    <row r="4" spans="1:9">
      <c r="A4" s="13" t="s">
        <v>78</v>
      </c>
      <c r="B4" t="s">
        <v>74</v>
      </c>
      <c r="D4" s="2"/>
    </row>
    <row r="5" spans="1:9">
      <c r="A5" s="13" t="s">
        <v>79</v>
      </c>
      <c r="B5" t="s">
        <v>87</v>
      </c>
      <c r="D5" s="2"/>
    </row>
    <row r="6" spans="1:9">
      <c r="A6" s="13" t="s">
        <v>80</v>
      </c>
      <c r="B6" t="s">
        <v>88</v>
      </c>
      <c r="D6" s="2"/>
    </row>
    <row r="7" spans="1:9">
      <c r="A7" s="13" t="s">
        <v>81</v>
      </c>
      <c r="B7" t="s">
        <v>89</v>
      </c>
      <c r="D7" s="2"/>
    </row>
    <row r="8" spans="1:9">
      <c r="A8" s="13" t="s">
        <v>82</v>
      </c>
      <c r="B8" t="s">
        <v>90</v>
      </c>
      <c r="D8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workbookViewId="0">
      <selection activeCell="L30" sqref="L30"/>
    </sheetView>
  </sheetViews>
  <sheetFormatPr baseColWidth="10" defaultColWidth="8.83203125" defaultRowHeight="13"/>
  <cols>
    <col min="1" max="1" width="11.5" bestFit="1" customWidth="1"/>
    <col min="12" max="12" width="11.5" bestFit="1" customWidth="1"/>
    <col min="13" max="13" width="9.83203125" bestFit="1" customWidth="1"/>
  </cols>
  <sheetData>
    <row r="1" spans="1:21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1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75</v>
      </c>
      <c r="P2" s="45">
        <f>L13</f>
        <v>196</v>
      </c>
      <c r="Q2" s="45">
        <f>L23</f>
        <v>144</v>
      </c>
      <c r="R2" s="45">
        <f>L3</f>
        <v>83.4</v>
      </c>
      <c r="S2" s="45">
        <f>L33</f>
        <v>248.4</v>
      </c>
      <c r="T2" s="45">
        <f>L43</f>
        <v>170.4</v>
      </c>
      <c r="U2">
        <v>836</v>
      </c>
    </row>
    <row r="3" spans="1:21">
      <c r="A3" t="s">
        <v>62</v>
      </c>
      <c r="B3" s="45">
        <f>Upland_Glenmore!R48</f>
        <v>90</v>
      </c>
      <c r="C3" s="45">
        <f>Upland_Glenmore!R49</f>
        <v>53</v>
      </c>
      <c r="D3" s="45">
        <f>Upland_Glenmore!R50</f>
        <v>45</v>
      </c>
      <c r="F3" t="s">
        <v>75</v>
      </c>
      <c r="G3" s="45">
        <f>B3</f>
        <v>90</v>
      </c>
      <c r="H3" s="45">
        <f>B4</f>
        <v>87</v>
      </c>
      <c r="I3" s="45">
        <f>B5</f>
        <v>81</v>
      </c>
      <c r="J3" s="45">
        <f>B6</f>
        <v>87</v>
      </c>
      <c r="K3" s="45">
        <f>B7</f>
        <v>72</v>
      </c>
      <c r="L3" s="45">
        <f>B8</f>
        <v>83.4</v>
      </c>
      <c r="M3" s="45">
        <f>B9</f>
        <v>417</v>
      </c>
      <c r="O3" t="s">
        <v>76</v>
      </c>
      <c r="P3" s="45">
        <f>L14</f>
        <v>126.2</v>
      </c>
      <c r="Q3" s="45">
        <f>L24</f>
        <v>102.2</v>
      </c>
      <c r="R3" s="45">
        <f>L4</f>
        <v>54</v>
      </c>
      <c r="S3" s="45">
        <f>L34</f>
        <v>171.6</v>
      </c>
      <c r="T3" s="45">
        <f>L44</f>
        <v>121.8</v>
      </c>
      <c r="U3">
        <v>576</v>
      </c>
    </row>
    <row r="4" spans="1:21">
      <c r="A4" t="s">
        <v>63</v>
      </c>
      <c r="B4" s="45">
        <f>Upland_Glenmore!R73</f>
        <v>87</v>
      </c>
      <c r="C4" s="45">
        <f>Upland_Glenmore!R74</f>
        <v>60</v>
      </c>
      <c r="D4" s="45">
        <f>Upland_Glenmore!R75</f>
        <v>43.5</v>
      </c>
      <c r="F4" t="s">
        <v>76</v>
      </c>
      <c r="G4" s="45">
        <f>C3</f>
        <v>53</v>
      </c>
      <c r="H4" s="45">
        <f>C4</f>
        <v>60</v>
      </c>
      <c r="I4" s="45">
        <f>C5</f>
        <v>51</v>
      </c>
      <c r="J4" s="45">
        <f>C6</f>
        <v>55</v>
      </c>
      <c r="K4" s="45">
        <f>C7</f>
        <v>51</v>
      </c>
      <c r="L4" s="45">
        <f>C8</f>
        <v>54</v>
      </c>
      <c r="M4" s="45">
        <f>C9</f>
        <v>270</v>
      </c>
      <c r="O4" t="s">
        <v>61</v>
      </c>
      <c r="P4" s="45">
        <f>L15</f>
        <v>98</v>
      </c>
      <c r="Q4" s="45">
        <f>L25</f>
        <v>72</v>
      </c>
      <c r="R4" s="45">
        <f>L5</f>
        <v>41.7</v>
      </c>
      <c r="S4" s="45">
        <f>L35</f>
        <v>124.2</v>
      </c>
      <c r="T4" s="45">
        <f>L45</f>
        <v>85.2</v>
      </c>
      <c r="U4">
        <v>418</v>
      </c>
    </row>
    <row r="5" spans="1:21">
      <c r="A5" t="s">
        <v>64</v>
      </c>
      <c r="B5" s="45">
        <f>Upland_Glenmore!R98</f>
        <v>81</v>
      </c>
      <c r="C5" s="45">
        <f>Upland_Glenmore!R99</f>
        <v>51</v>
      </c>
      <c r="D5" s="45">
        <f>Upland_Glenmore!R100</f>
        <v>40.5</v>
      </c>
      <c r="F5" t="s">
        <v>61</v>
      </c>
      <c r="G5" s="45">
        <f>D3</f>
        <v>45</v>
      </c>
      <c r="H5" s="45">
        <f>D4</f>
        <v>43.5</v>
      </c>
      <c r="I5" s="45">
        <f>D5</f>
        <v>40.5</v>
      </c>
      <c r="J5" s="45">
        <f>D6</f>
        <v>43.5</v>
      </c>
      <c r="K5" s="45">
        <f>D7</f>
        <v>36</v>
      </c>
      <c r="L5" s="45">
        <f>D8</f>
        <v>41.7</v>
      </c>
      <c r="M5" s="45">
        <f>D9</f>
        <v>208.5</v>
      </c>
    </row>
    <row r="6" spans="1:21">
      <c r="A6" t="s">
        <v>65</v>
      </c>
      <c r="B6" s="45">
        <f>Upland_Glenmore!R123</f>
        <v>87</v>
      </c>
      <c r="C6" s="45">
        <f>Upland_Glenmore!R124</f>
        <v>55</v>
      </c>
      <c r="D6" s="45">
        <f>Upland_Glenmore!R125</f>
        <v>43.5</v>
      </c>
    </row>
    <row r="7" spans="1:21">
      <c r="A7" t="s">
        <v>66</v>
      </c>
      <c r="B7" s="45">
        <f>Upland_Glenmore!R148</f>
        <v>72</v>
      </c>
      <c r="C7" s="45">
        <f>Upland_Glenmore!R149</f>
        <v>51</v>
      </c>
      <c r="D7" s="45">
        <f>Upland_Glenmore!R150</f>
        <v>36</v>
      </c>
    </row>
    <row r="8" spans="1:21">
      <c r="A8" t="s">
        <v>67</v>
      </c>
      <c r="B8" s="45">
        <f>AVERAGE(B3:B7)</f>
        <v>83.4</v>
      </c>
      <c r="C8" s="45">
        <f>AVERAGE(C3:C7)</f>
        <v>54</v>
      </c>
      <c r="D8" s="45">
        <f>AVERAGE(D3:D7)</f>
        <v>41.7</v>
      </c>
    </row>
    <row r="9" spans="1:21">
      <c r="A9" t="s">
        <v>68</v>
      </c>
      <c r="B9" s="45">
        <f>SUM(B3:B7)</f>
        <v>417</v>
      </c>
      <c r="C9" s="45">
        <f>SUM(C3:C7)</f>
        <v>270</v>
      </c>
      <c r="D9" s="45">
        <f>SUM(D3:D7)</f>
        <v>208.5</v>
      </c>
    </row>
    <row r="11" spans="1:21">
      <c r="A11" t="s">
        <v>69</v>
      </c>
      <c r="G11" t="str">
        <f>A11</f>
        <v>Newtown</v>
      </c>
    </row>
    <row r="12" spans="1:21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1">
      <c r="A13" t="s">
        <v>62</v>
      </c>
      <c r="B13">
        <f>Adelaide_John_Riddiford!R48</f>
        <v>200</v>
      </c>
      <c r="C13">
        <f>Adelaide_John_Riddiford!R49</f>
        <v>131</v>
      </c>
      <c r="D13">
        <f>Adelaide_John_Riddiford!R50</f>
        <v>100</v>
      </c>
      <c r="F13" t="s">
        <v>75</v>
      </c>
      <c r="G13" s="45">
        <f>B13</f>
        <v>200</v>
      </c>
      <c r="H13" s="45">
        <f>B14</f>
        <v>206</v>
      </c>
      <c r="I13" s="45">
        <f>B15</f>
        <v>208</v>
      </c>
      <c r="J13" s="45">
        <f>B16</f>
        <v>197</v>
      </c>
      <c r="K13" s="45">
        <f>B17</f>
        <v>169</v>
      </c>
      <c r="L13" s="45">
        <f>B18</f>
        <v>196</v>
      </c>
      <c r="M13" s="45">
        <f>B19</f>
        <v>980</v>
      </c>
    </row>
    <row r="14" spans="1:21">
      <c r="A14" t="s">
        <v>63</v>
      </c>
      <c r="B14">
        <f>Adelaide_John_Riddiford!R73</f>
        <v>206</v>
      </c>
      <c r="C14">
        <f>Adelaide_John_Riddiford!R74</f>
        <v>135</v>
      </c>
      <c r="D14">
        <f>Adelaide_John_Riddiford!R75</f>
        <v>103</v>
      </c>
      <c r="F14" t="s">
        <v>76</v>
      </c>
      <c r="G14" s="45">
        <f>C13</f>
        <v>131</v>
      </c>
      <c r="H14" s="45">
        <f>C14</f>
        <v>135</v>
      </c>
      <c r="I14" s="45">
        <f>C15</f>
        <v>134</v>
      </c>
      <c r="J14" s="45">
        <f>C16</f>
        <v>128</v>
      </c>
      <c r="K14" s="45">
        <f>C17</f>
        <v>103</v>
      </c>
      <c r="L14" s="45">
        <f>C18</f>
        <v>126.2</v>
      </c>
      <c r="M14" s="45">
        <f>C19</f>
        <v>631</v>
      </c>
    </row>
    <row r="15" spans="1:21">
      <c r="A15" t="s">
        <v>64</v>
      </c>
      <c r="B15">
        <f>Adelaide_John_Riddiford!R97</f>
        <v>208</v>
      </c>
      <c r="C15">
        <f>Adelaide_John_Riddiford!R98</f>
        <v>134</v>
      </c>
      <c r="D15">
        <f>Adelaide_John_Riddiford!R99</f>
        <v>104</v>
      </c>
      <c r="F15" t="s">
        <v>61</v>
      </c>
      <c r="G15" s="45">
        <f>D13</f>
        <v>100</v>
      </c>
      <c r="H15" s="45">
        <f>D14</f>
        <v>103</v>
      </c>
      <c r="I15" s="45">
        <f>D15</f>
        <v>104</v>
      </c>
      <c r="J15" s="45">
        <f>D16</f>
        <v>98.5</v>
      </c>
      <c r="K15" s="45">
        <f>D17</f>
        <v>84.5</v>
      </c>
      <c r="L15" s="45">
        <f>D18</f>
        <v>98</v>
      </c>
      <c r="M15" s="45">
        <f>D19</f>
        <v>490</v>
      </c>
    </row>
    <row r="16" spans="1:21">
      <c r="A16" t="s">
        <v>65</v>
      </c>
      <c r="B16">
        <f>Adelaide_John_Riddiford!R122</f>
        <v>197</v>
      </c>
      <c r="C16">
        <f>Adelaide_John_Riddiford!R123</f>
        <v>128</v>
      </c>
      <c r="D16">
        <f>Adelaide_John_Riddiford!R124</f>
        <v>98.5</v>
      </c>
    </row>
    <row r="17" spans="1:13">
      <c r="A17" t="s">
        <v>66</v>
      </c>
      <c r="B17">
        <f>Adelaide_John_Riddiford!R147</f>
        <v>169</v>
      </c>
      <c r="C17">
        <f>Adelaide_John_Riddiford!R148</f>
        <v>103</v>
      </c>
      <c r="D17">
        <f>Adelaide_John_Riddiford!R149</f>
        <v>84.5</v>
      </c>
    </row>
    <row r="18" spans="1:13">
      <c r="A18" t="s">
        <v>67</v>
      </c>
      <c r="B18">
        <f>AVERAGE(B13:B17)</f>
        <v>196</v>
      </c>
      <c r="C18">
        <f>AVERAGE(C13:C17)</f>
        <v>126.2</v>
      </c>
      <c r="D18">
        <f>AVERAGE(D13:D17)</f>
        <v>98</v>
      </c>
    </row>
    <row r="19" spans="1:13">
      <c r="A19" t="s">
        <v>68</v>
      </c>
      <c r="B19">
        <f>SUM(B13:B17)</f>
        <v>980</v>
      </c>
      <c r="C19">
        <f>SUM(C13:C17)</f>
        <v>631</v>
      </c>
      <c r="D19">
        <f>SUM(D13:D17)</f>
        <v>490</v>
      </c>
    </row>
    <row r="21" spans="1:13">
      <c r="A21" t="s">
        <v>70</v>
      </c>
      <c r="E21" s="42"/>
      <c r="F21" s="42"/>
      <c r="G21" s="42" t="str">
        <f>A21</f>
        <v>Kilbirnie</v>
      </c>
      <c r="H21" s="42"/>
      <c r="I21" s="42"/>
      <c r="J21" s="42"/>
    </row>
    <row r="22" spans="1:13">
      <c r="A22" t="s">
        <v>58</v>
      </c>
      <c r="B22" s="43" t="s">
        <v>59</v>
      </c>
      <c r="C22" s="44" t="s">
        <v>60</v>
      </c>
      <c r="D22" s="44" t="s">
        <v>61</v>
      </c>
      <c r="E22" s="42"/>
      <c r="F22" s="42"/>
      <c r="G22" s="86" t="str">
        <f>LEFT(A23,3)</f>
        <v>Mon</v>
      </c>
      <c r="H22" s="86" t="str">
        <f>LEFT(A24,3)</f>
        <v>Tue</v>
      </c>
      <c r="I22" s="86" t="str">
        <f>LEFT(A25,3)</f>
        <v>Wed</v>
      </c>
      <c r="J22" s="86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>
      <c r="A23" t="s">
        <v>62</v>
      </c>
      <c r="B23">
        <f>'Wellington_Cobham_Evans Bay'!R48</f>
        <v>190</v>
      </c>
      <c r="C23">
        <f>'Wellington_Cobham_Evans Bay'!R49</f>
        <v>141</v>
      </c>
      <c r="D23">
        <f>'Wellington_Cobham_Evans Bay'!R50</f>
        <v>95</v>
      </c>
      <c r="E23" s="42"/>
      <c r="F23" s="42" t="s">
        <v>75</v>
      </c>
      <c r="G23" s="87">
        <f>B23</f>
        <v>190</v>
      </c>
      <c r="H23" s="87">
        <f>B24</f>
        <v>201</v>
      </c>
      <c r="I23" s="87">
        <f>B25</f>
        <v>135</v>
      </c>
      <c r="J23" s="87">
        <f>B26</f>
        <v>131</v>
      </c>
      <c r="K23" s="45">
        <f>B27</f>
        <v>63</v>
      </c>
      <c r="L23" s="45">
        <f>B28</f>
        <v>144</v>
      </c>
      <c r="M23" s="45">
        <f>B29</f>
        <v>720</v>
      </c>
    </row>
    <row r="24" spans="1:13">
      <c r="A24" t="s">
        <v>63</v>
      </c>
      <c r="B24">
        <f>'Wellington_Cobham_Evans Bay'!R73</f>
        <v>201</v>
      </c>
      <c r="C24">
        <f>'Wellington_Cobham_Evans Bay'!R74</f>
        <v>151</v>
      </c>
      <c r="D24">
        <f>'Wellington_Cobham_Evans Bay'!R75</f>
        <v>100.5</v>
      </c>
      <c r="E24" s="42"/>
      <c r="F24" s="42" t="s">
        <v>76</v>
      </c>
      <c r="G24" s="87">
        <f>C23</f>
        <v>141</v>
      </c>
      <c r="H24" s="87">
        <f>C24</f>
        <v>151</v>
      </c>
      <c r="I24" s="87">
        <f>C25</f>
        <v>92</v>
      </c>
      <c r="J24" s="87">
        <f>C26</f>
        <v>92</v>
      </c>
      <c r="K24" s="45">
        <f>C27</f>
        <v>35</v>
      </c>
      <c r="L24" s="45">
        <f>C28</f>
        <v>102.2</v>
      </c>
      <c r="M24" s="45">
        <f>C29</f>
        <v>511</v>
      </c>
    </row>
    <row r="25" spans="1:13">
      <c r="A25" t="s">
        <v>64</v>
      </c>
      <c r="B25">
        <f>'Wellington_Cobham_Evans Bay'!R98</f>
        <v>135</v>
      </c>
      <c r="C25">
        <f>'Wellington_Cobham_Evans Bay'!R99</f>
        <v>92</v>
      </c>
      <c r="D25">
        <f>'Wellington_Cobham_Evans Bay'!R100</f>
        <v>67.5</v>
      </c>
      <c r="E25" s="42"/>
      <c r="F25" s="42" t="s">
        <v>61</v>
      </c>
      <c r="G25" s="87">
        <f>D23</f>
        <v>95</v>
      </c>
      <c r="H25" s="87">
        <f>D24</f>
        <v>100.5</v>
      </c>
      <c r="I25" s="87">
        <f>D25</f>
        <v>67.5</v>
      </c>
      <c r="J25" s="87">
        <f>D26</f>
        <v>65.5</v>
      </c>
      <c r="K25" s="45">
        <f>D27</f>
        <v>31.5</v>
      </c>
      <c r="L25" s="45">
        <f>D28</f>
        <v>72</v>
      </c>
      <c r="M25" s="45">
        <f>D29</f>
        <v>360</v>
      </c>
    </row>
    <row r="26" spans="1:13">
      <c r="A26" t="s">
        <v>65</v>
      </c>
      <c r="B26">
        <f>'Wellington_Cobham_Evans Bay'!R123</f>
        <v>131</v>
      </c>
      <c r="C26">
        <f>'Wellington_Cobham_Evans Bay'!R124</f>
        <v>92</v>
      </c>
      <c r="D26">
        <f>'Wellington_Cobham_Evans Bay'!R125</f>
        <v>65.5</v>
      </c>
      <c r="E26" s="42"/>
      <c r="F26" s="42"/>
      <c r="G26" s="42"/>
      <c r="H26" s="42"/>
      <c r="I26" s="42"/>
      <c r="J26" s="42"/>
    </row>
    <row r="27" spans="1:13">
      <c r="A27" t="s">
        <v>66</v>
      </c>
      <c r="B27">
        <f>'Wellington_Cobham_Evans Bay'!R148</f>
        <v>63</v>
      </c>
      <c r="C27">
        <f>'Wellington_Cobham_Evans Bay'!R149</f>
        <v>35</v>
      </c>
      <c r="D27">
        <f>'Wellington_Cobham_Evans Bay'!R150</f>
        <v>31.5</v>
      </c>
      <c r="E27" s="42"/>
      <c r="F27" s="42"/>
      <c r="G27" s="42"/>
      <c r="H27" s="42"/>
      <c r="I27" s="42"/>
      <c r="J27" s="42"/>
    </row>
    <row r="28" spans="1:13">
      <c r="A28" t="s">
        <v>67</v>
      </c>
      <c r="B28">
        <f>AVERAGE(B23:B27)</f>
        <v>144</v>
      </c>
      <c r="C28">
        <f>AVERAGE(C23:C27)</f>
        <v>102.2</v>
      </c>
      <c r="D28">
        <f>AVERAGE(D23:D27)</f>
        <v>72</v>
      </c>
      <c r="E28" s="42"/>
      <c r="F28" s="42"/>
      <c r="G28" s="42"/>
      <c r="H28" s="42"/>
      <c r="I28" s="42"/>
      <c r="J28" s="42"/>
    </row>
    <row r="29" spans="1:13">
      <c r="A29" t="s">
        <v>68</v>
      </c>
      <c r="B29">
        <f>SUM(B23:B27)</f>
        <v>720</v>
      </c>
      <c r="C29">
        <f>SUM(C23:C27)</f>
        <v>511</v>
      </c>
      <c r="D29">
        <f>SUM(D23:D27)</f>
        <v>360</v>
      </c>
      <c r="E29" s="42"/>
      <c r="F29" s="42"/>
      <c r="G29" s="42"/>
      <c r="H29" s="42"/>
      <c r="I29" s="42"/>
      <c r="J29" s="42"/>
    </row>
    <row r="30" spans="1:13">
      <c r="E30" s="42"/>
      <c r="F30" s="42"/>
      <c r="G30" s="42"/>
      <c r="H30" s="42"/>
      <c r="I30" s="42"/>
      <c r="J30" s="42"/>
    </row>
    <row r="31" spans="1:13">
      <c r="A31" t="s">
        <v>71</v>
      </c>
      <c r="E31" s="42"/>
      <c r="F31" s="42"/>
      <c r="G31" s="42" t="str">
        <f>A31</f>
        <v>Thorndon</v>
      </c>
      <c r="H31" s="42"/>
      <c r="I31" s="42"/>
      <c r="J31" s="42"/>
    </row>
    <row r="32" spans="1:13">
      <c r="A32" t="s">
        <v>58</v>
      </c>
      <c r="B32" s="43" t="s">
        <v>59</v>
      </c>
      <c r="C32" s="44" t="s">
        <v>60</v>
      </c>
      <c r="D32" s="44" t="s">
        <v>61</v>
      </c>
      <c r="E32" s="42"/>
      <c r="F32" s="42"/>
      <c r="G32" s="86" t="str">
        <f>LEFT(A33,3)</f>
        <v>Mon</v>
      </c>
      <c r="H32" s="86" t="str">
        <f>LEFT(A34,3)</f>
        <v>Tue</v>
      </c>
      <c r="I32" s="86" t="str">
        <f>LEFT(A35,3)</f>
        <v>Wed</v>
      </c>
      <c r="J32" s="86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>
      <c r="A33" t="s">
        <v>62</v>
      </c>
      <c r="B33">
        <f>Hutt_Tinakori_Thorndon!R48</f>
        <v>239</v>
      </c>
      <c r="C33">
        <f>Hutt_Tinakori_Thorndon!R49</f>
        <v>193</v>
      </c>
      <c r="D33">
        <f>Hutt_Tinakori_Thorndon!R50</f>
        <v>119.5</v>
      </c>
      <c r="E33" s="42"/>
      <c r="F33" s="42" t="s">
        <v>75</v>
      </c>
      <c r="G33" s="87">
        <f>B33</f>
        <v>239</v>
      </c>
      <c r="H33" s="87">
        <f>B34</f>
        <v>263</v>
      </c>
      <c r="I33" s="87">
        <f>B35</f>
        <v>266</v>
      </c>
      <c r="J33" s="87">
        <f>B36</f>
        <v>263</v>
      </c>
      <c r="K33" s="45">
        <f>B37</f>
        <v>211</v>
      </c>
      <c r="L33" s="45">
        <f>B38</f>
        <v>248.4</v>
      </c>
      <c r="M33" s="45">
        <f>B39</f>
        <v>1242</v>
      </c>
    </row>
    <row r="34" spans="1:13">
      <c r="A34" t="s">
        <v>63</v>
      </c>
      <c r="B34">
        <f>Hutt_Tinakori_Thorndon!R73</f>
        <v>263</v>
      </c>
      <c r="C34">
        <f>Hutt_Tinakori_Thorndon!R74</f>
        <v>161</v>
      </c>
      <c r="D34">
        <f>Hutt_Tinakori_Thorndon!R75</f>
        <v>131.5</v>
      </c>
      <c r="E34" s="42"/>
      <c r="F34" s="42" t="s">
        <v>76</v>
      </c>
      <c r="G34" s="87">
        <f>C33</f>
        <v>193</v>
      </c>
      <c r="H34" s="87">
        <f>C34</f>
        <v>161</v>
      </c>
      <c r="I34" s="87">
        <f>C35</f>
        <v>176</v>
      </c>
      <c r="J34" s="87">
        <f>C36</f>
        <v>185</v>
      </c>
      <c r="K34" s="45">
        <f>C37</f>
        <v>143</v>
      </c>
      <c r="L34" s="45">
        <f>C38</f>
        <v>171.6</v>
      </c>
      <c r="M34" s="45">
        <f>C39</f>
        <v>858</v>
      </c>
    </row>
    <row r="35" spans="1:13">
      <c r="A35" t="s">
        <v>64</v>
      </c>
      <c r="B35">
        <f>Hutt_Tinakori_Thorndon!R98</f>
        <v>266</v>
      </c>
      <c r="C35">
        <f>Hutt_Tinakori_Thorndon!R99</f>
        <v>176</v>
      </c>
      <c r="D35">
        <f>Hutt_Tinakori_Thorndon!R100</f>
        <v>133</v>
      </c>
      <c r="E35" s="42"/>
      <c r="F35" s="42" t="s">
        <v>61</v>
      </c>
      <c r="G35" s="87">
        <f>D33</f>
        <v>119.5</v>
      </c>
      <c r="H35" s="87">
        <f>D34</f>
        <v>131.5</v>
      </c>
      <c r="I35" s="87">
        <f>D35</f>
        <v>133</v>
      </c>
      <c r="J35" s="87">
        <f>D36</f>
        <v>131.5</v>
      </c>
      <c r="K35" s="45">
        <f>D37</f>
        <v>105.5</v>
      </c>
      <c r="L35" s="45">
        <f>D38</f>
        <v>124.2</v>
      </c>
      <c r="M35" s="45">
        <f>D39</f>
        <v>621</v>
      </c>
    </row>
    <row r="36" spans="1:13">
      <c r="A36" t="s">
        <v>65</v>
      </c>
      <c r="B36">
        <f>Hutt_Tinakori_Thorndon!R123</f>
        <v>263</v>
      </c>
      <c r="C36">
        <f>Hutt_Tinakori_Thorndon!R124</f>
        <v>185</v>
      </c>
      <c r="D36">
        <f>Hutt_Tinakori_Thorndon!R125</f>
        <v>131.5</v>
      </c>
      <c r="E36" s="42"/>
      <c r="F36" s="42"/>
      <c r="G36" s="42"/>
      <c r="H36" s="42"/>
      <c r="I36" s="42"/>
      <c r="J36" s="42"/>
    </row>
    <row r="37" spans="1:13">
      <c r="A37" t="s">
        <v>66</v>
      </c>
      <c r="B37">
        <f>Hutt_Tinakori_Thorndon!R148</f>
        <v>211</v>
      </c>
      <c r="C37">
        <f>Hutt_Tinakori_Thorndon!R149</f>
        <v>143</v>
      </c>
      <c r="D37">
        <f>Hutt_Tinakori_Thorndon!R150</f>
        <v>105.5</v>
      </c>
      <c r="E37" s="42"/>
      <c r="F37" s="42"/>
      <c r="G37" s="42"/>
      <c r="H37" s="42"/>
      <c r="I37" s="42"/>
      <c r="J37" s="42"/>
      <c r="K37" s="42"/>
    </row>
    <row r="38" spans="1:13">
      <c r="A38" t="s">
        <v>67</v>
      </c>
      <c r="B38">
        <f>AVERAGE(B33:B37)</f>
        <v>248.4</v>
      </c>
      <c r="C38">
        <f>AVERAGE(C33:C37)</f>
        <v>171.6</v>
      </c>
      <c r="D38">
        <f>AVERAGE(D33:D37)</f>
        <v>124.2</v>
      </c>
      <c r="E38" s="42"/>
      <c r="F38" s="42"/>
      <c r="G38" s="42"/>
      <c r="H38" s="42"/>
      <c r="I38" s="42"/>
      <c r="J38" s="42"/>
      <c r="K38" s="42"/>
    </row>
    <row r="39" spans="1:13">
      <c r="A39" t="s">
        <v>68</v>
      </c>
      <c r="B39">
        <f>SUM(B33:B37)</f>
        <v>1242</v>
      </c>
      <c r="C39">
        <f>SUM(C33:C37)</f>
        <v>858</v>
      </c>
      <c r="D39">
        <f>SUM(D33:D37)</f>
        <v>621</v>
      </c>
      <c r="E39" s="42"/>
      <c r="F39" s="42"/>
      <c r="G39" s="42"/>
      <c r="H39" s="42"/>
      <c r="I39" s="42"/>
      <c r="J39" s="42"/>
      <c r="K39" s="42"/>
    </row>
    <row r="40" spans="1:13">
      <c r="E40" s="42"/>
      <c r="F40" s="42"/>
      <c r="G40" s="42"/>
      <c r="H40" s="42"/>
      <c r="I40" s="42"/>
      <c r="J40" s="42"/>
      <c r="K40" s="42"/>
      <c r="L40" s="42"/>
      <c r="M40" s="42"/>
    </row>
    <row r="41" spans="1:13">
      <c r="A41" t="s">
        <v>72</v>
      </c>
      <c r="E41" s="42"/>
      <c r="F41" s="42"/>
      <c r="G41" s="42" t="str">
        <f>A41</f>
        <v>Ngauranga</v>
      </c>
      <c r="H41" s="42"/>
      <c r="I41" s="42"/>
      <c r="J41" s="42"/>
    </row>
    <row r="42" spans="1:13">
      <c r="A42" t="s">
        <v>58</v>
      </c>
      <c r="B42" s="43" t="s">
        <v>59</v>
      </c>
      <c r="C42" s="44" t="s">
        <v>60</v>
      </c>
      <c r="D42" s="44" t="s">
        <v>61</v>
      </c>
      <c r="E42" s="42"/>
      <c r="F42" s="42"/>
      <c r="G42" s="86" t="str">
        <f>LEFT(A43,3)</f>
        <v>Mon</v>
      </c>
      <c r="H42" s="86" t="str">
        <f>LEFT(A44,3)</f>
        <v>Tue</v>
      </c>
      <c r="I42" s="86" t="str">
        <f>LEFT(A45,3)</f>
        <v>Wed</v>
      </c>
      <c r="J42" s="86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>
      <c r="A43" t="s">
        <v>62</v>
      </c>
      <c r="B43">
        <f>Jarden_Centennial_Hutt!S48</f>
        <v>187</v>
      </c>
      <c r="C43">
        <f>Jarden_Centennial_Hutt!S49</f>
        <v>129</v>
      </c>
      <c r="D43">
        <f>Jarden_Centennial_Hutt!S50</f>
        <v>93.5</v>
      </c>
      <c r="F43" t="s">
        <v>75</v>
      </c>
      <c r="G43" s="45">
        <f>B43</f>
        <v>187</v>
      </c>
      <c r="H43" s="45">
        <f>B44</f>
        <v>185</v>
      </c>
      <c r="I43" s="45">
        <f>B45</f>
        <v>186</v>
      </c>
      <c r="J43" s="45">
        <f>B46</f>
        <v>154</v>
      </c>
      <c r="K43" s="45">
        <f>B47</f>
        <v>140</v>
      </c>
      <c r="L43" s="45">
        <f>B48</f>
        <v>170.4</v>
      </c>
      <c r="M43" s="45">
        <f>B49</f>
        <v>852</v>
      </c>
    </row>
    <row r="44" spans="1:13">
      <c r="A44" t="s">
        <v>63</v>
      </c>
      <c r="B44">
        <f>Jarden_Centennial_Hutt!S73</f>
        <v>185</v>
      </c>
      <c r="C44">
        <f>Jarden_Centennial_Hutt!S74</f>
        <v>141</v>
      </c>
      <c r="D44">
        <f>Jarden_Centennial_Hutt!S75</f>
        <v>92.5</v>
      </c>
      <c r="F44" t="s">
        <v>76</v>
      </c>
      <c r="G44" s="45">
        <f>C43</f>
        <v>129</v>
      </c>
      <c r="H44" s="45">
        <f>C44</f>
        <v>141</v>
      </c>
      <c r="I44" s="45">
        <f>C45</f>
        <v>130</v>
      </c>
      <c r="J44" s="45">
        <f>C46</f>
        <v>112</v>
      </c>
      <c r="K44" s="45">
        <f>C47</f>
        <v>97</v>
      </c>
      <c r="L44" s="45">
        <f>C48</f>
        <v>121.8</v>
      </c>
      <c r="M44" s="45">
        <f>C49</f>
        <v>609</v>
      </c>
    </row>
    <row r="45" spans="1:13">
      <c r="A45" t="s">
        <v>64</v>
      </c>
      <c r="B45">
        <f>Jarden_Centennial_Hutt!S98</f>
        <v>186</v>
      </c>
      <c r="C45">
        <f>Jarden_Centennial_Hutt!S99</f>
        <v>130</v>
      </c>
      <c r="D45">
        <f>Jarden_Centennial_Hutt!S100</f>
        <v>93</v>
      </c>
      <c r="F45" t="s">
        <v>61</v>
      </c>
      <c r="G45" s="45">
        <f>D43</f>
        <v>93.5</v>
      </c>
      <c r="H45" s="45">
        <f>D44</f>
        <v>92.5</v>
      </c>
      <c r="I45" s="45">
        <f>D45</f>
        <v>93</v>
      </c>
      <c r="J45" s="45">
        <f>D46</f>
        <v>77</v>
      </c>
      <c r="K45" s="45">
        <f>D47</f>
        <v>70</v>
      </c>
      <c r="L45" s="45">
        <f>D48</f>
        <v>85.2</v>
      </c>
      <c r="M45" s="45">
        <f>D49</f>
        <v>426</v>
      </c>
    </row>
    <row r="46" spans="1:13">
      <c r="A46" t="s">
        <v>65</v>
      </c>
      <c r="B46">
        <f>Jarden_Centennial_Hutt!S123</f>
        <v>154</v>
      </c>
      <c r="C46">
        <f>Jarden_Centennial_Hutt!S124</f>
        <v>112</v>
      </c>
      <c r="D46">
        <f>Jarden_Centennial_Hutt!S125</f>
        <v>77</v>
      </c>
    </row>
    <row r="47" spans="1:13">
      <c r="A47" t="s">
        <v>66</v>
      </c>
      <c r="B47">
        <f>Jarden_Centennial_Hutt!S148</f>
        <v>140</v>
      </c>
      <c r="C47">
        <f>Jarden_Centennial_Hutt!S149</f>
        <v>97</v>
      </c>
      <c r="D47">
        <f>Jarden_Centennial_Hutt!S150</f>
        <v>70</v>
      </c>
    </row>
    <row r="48" spans="1:13">
      <c r="A48" t="s">
        <v>67</v>
      </c>
      <c r="B48">
        <f>AVERAGE(B43:B47)</f>
        <v>170.4</v>
      </c>
      <c r="C48">
        <f>AVERAGE(C43:C47)</f>
        <v>121.8</v>
      </c>
      <c r="D48">
        <f>AVERAGE(D43:D47)</f>
        <v>85.2</v>
      </c>
    </row>
    <row r="49" spans="1:4">
      <c r="A49" t="s">
        <v>68</v>
      </c>
      <c r="B49">
        <f>SUM(B43:B47)</f>
        <v>852</v>
      </c>
      <c r="C49">
        <f>SUM(C43:C47)</f>
        <v>609</v>
      </c>
      <c r="D49">
        <f>SUM(D43:D47)</f>
        <v>426</v>
      </c>
    </row>
  </sheetData>
  <phoneticPr fontId="5" type="noConversion"/>
  <pageMargins left="0.75" right="0.75" top="1" bottom="1" header="0.5" footer="0.5"/>
  <pageSetup paperSize="9" scale="70" fitToHeight="2" orientation="landscape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zoomScaleNormal="100" workbookViewId="0">
      <selection activeCell="T16" sqref="T16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2006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1.4</v>
      </c>
      <c r="C8" s="58">
        <f t="shared" si="0"/>
        <v>0.4</v>
      </c>
      <c r="D8" s="68">
        <f t="shared" si="0"/>
        <v>0</v>
      </c>
      <c r="E8" s="59">
        <f>SUM(B8:D8)</f>
        <v>1.7999999999999998</v>
      </c>
      <c r="F8" s="57">
        <f t="shared" ref="F8:H15" si="1">+(F33+F58+F83+F108+F133)/5</f>
        <v>0</v>
      </c>
      <c r="G8" s="58">
        <f t="shared" si="1"/>
        <v>0</v>
      </c>
      <c r="H8" s="58">
        <f t="shared" si="1"/>
        <v>0</v>
      </c>
      <c r="I8" s="59">
        <f t="shared" ref="I8:I15" si="2">SUM(F8:H8)</f>
        <v>0</v>
      </c>
      <c r="J8" s="69">
        <f t="shared" ref="J8:L15" si="3">+(J33+J58+J83+J108+J133)/5</f>
        <v>0</v>
      </c>
      <c r="K8" s="58">
        <f t="shared" si="3"/>
        <v>0</v>
      </c>
      <c r="L8" s="58">
        <f t="shared" si="3"/>
        <v>0</v>
      </c>
      <c r="M8" s="59">
        <f t="shared" ref="M8:M15" si="4">SUM(J8:L8)</f>
        <v>0</v>
      </c>
      <c r="N8" s="57">
        <f t="shared" ref="N8:P15" si="5">+(N33+N58+N83+N108+N133)/5</f>
        <v>0.4</v>
      </c>
      <c r="O8" s="68">
        <f t="shared" si="5"/>
        <v>0</v>
      </c>
      <c r="P8" s="58">
        <f t="shared" si="5"/>
        <v>0</v>
      </c>
      <c r="Q8" s="59">
        <f t="shared" ref="Q8:Q15" si="6">SUM(N8:P8)</f>
        <v>0.4</v>
      </c>
      <c r="R8" s="60">
        <f t="shared" ref="R8:R15" si="7">+(R33+R58+R83+R108+R133)/5</f>
        <v>2.2000000000000002</v>
      </c>
    </row>
    <row r="9" spans="1:18" s="13" customFormat="1">
      <c r="A9" s="56" t="s">
        <v>12</v>
      </c>
      <c r="B9" s="57">
        <f t="shared" si="0"/>
        <v>3.4</v>
      </c>
      <c r="C9" s="58">
        <f t="shared" si="0"/>
        <v>1.6</v>
      </c>
      <c r="D9" s="68">
        <f t="shared" si="0"/>
        <v>0</v>
      </c>
      <c r="E9" s="59">
        <f t="shared" ref="E9:E15" si="8">SUM(B9:D9)</f>
        <v>5</v>
      </c>
      <c r="F9" s="57">
        <f t="shared" si="1"/>
        <v>0</v>
      </c>
      <c r="G9" s="58">
        <f t="shared" si="1"/>
        <v>0</v>
      </c>
      <c r="H9" s="58">
        <f t="shared" si="1"/>
        <v>0</v>
      </c>
      <c r="I9" s="59">
        <f t="shared" si="2"/>
        <v>0</v>
      </c>
      <c r="J9" s="69">
        <f t="shared" si="3"/>
        <v>0</v>
      </c>
      <c r="K9" s="58">
        <f t="shared" si="3"/>
        <v>0</v>
      </c>
      <c r="L9" s="58">
        <f t="shared" si="3"/>
        <v>0</v>
      </c>
      <c r="M9" s="59">
        <f t="shared" si="4"/>
        <v>0</v>
      </c>
      <c r="N9" s="57">
        <f t="shared" si="5"/>
        <v>0</v>
      </c>
      <c r="O9" s="68">
        <f t="shared" si="5"/>
        <v>0</v>
      </c>
      <c r="P9" s="58">
        <f t="shared" si="5"/>
        <v>0</v>
      </c>
      <c r="Q9" s="59">
        <f t="shared" si="6"/>
        <v>0</v>
      </c>
      <c r="R9" s="60">
        <f t="shared" si="7"/>
        <v>5</v>
      </c>
    </row>
    <row r="10" spans="1:18" s="13" customFormat="1">
      <c r="A10" s="56" t="s">
        <v>13</v>
      </c>
      <c r="B10" s="57">
        <f t="shared" si="0"/>
        <v>8.6</v>
      </c>
      <c r="C10" s="58">
        <f t="shared" si="0"/>
        <v>2.4</v>
      </c>
      <c r="D10" s="68">
        <f t="shared" si="0"/>
        <v>0</v>
      </c>
      <c r="E10" s="59">
        <f t="shared" si="8"/>
        <v>11</v>
      </c>
      <c r="F10" s="57">
        <f t="shared" si="1"/>
        <v>0</v>
      </c>
      <c r="G10" s="58">
        <f t="shared" si="1"/>
        <v>0</v>
      </c>
      <c r="H10" s="58">
        <f t="shared" si="1"/>
        <v>0</v>
      </c>
      <c r="I10" s="59">
        <f t="shared" si="2"/>
        <v>0</v>
      </c>
      <c r="J10" s="69">
        <f t="shared" si="3"/>
        <v>0</v>
      </c>
      <c r="K10" s="58">
        <f t="shared" si="3"/>
        <v>0</v>
      </c>
      <c r="L10" s="58">
        <f t="shared" si="3"/>
        <v>0</v>
      </c>
      <c r="M10" s="59">
        <f t="shared" si="4"/>
        <v>0</v>
      </c>
      <c r="N10" s="57">
        <f t="shared" si="5"/>
        <v>0.8</v>
      </c>
      <c r="O10" s="68">
        <f t="shared" si="5"/>
        <v>0</v>
      </c>
      <c r="P10" s="58">
        <f t="shared" si="5"/>
        <v>0.2</v>
      </c>
      <c r="Q10" s="59">
        <f t="shared" si="6"/>
        <v>1</v>
      </c>
      <c r="R10" s="60">
        <f t="shared" si="7"/>
        <v>12</v>
      </c>
    </row>
    <row r="11" spans="1:18" s="13" customFormat="1">
      <c r="A11" s="56" t="s">
        <v>14</v>
      </c>
      <c r="B11" s="57">
        <f t="shared" si="0"/>
        <v>7.4</v>
      </c>
      <c r="C11" s="58">
        <f t="shared" si="0"/>
        <v>3.8</v>
      </c>
      <c r="D11" s="68">
        <f t="shared" si="0"/>
        <v>0</v>
      </c>
      <c r="E11" s="59">
        <f t="shared" si="8"/>
        <v>11.2</v>
      </c>
      <c r="F11" s="57">
        <f t="shared" si="1"/>
        <v>0</v>
      </c>
      <c r="G11" s="58">
        <f t="shared" si="1"/>
        <v>0</v>
      </c>
      <c r="H11" s="58">
        <f t="shared" si="1"/>
        <v>0</v>
      </c>
      <c r="I11" s="59">
        <f t="shared" si="2"/>
        <v>0</v>
      </c>
      <c r="J11" s="69">
        <f t="shared" si="3"/>
        <v>0</v>
      </c>
      <c r="K11" s="58">
        <f t="shared" si="3"/>
        <v>0</v>
      </c>
      <c r="L11" s="58">
        <f t="shared" si="3"/>
        <v>0.2</v>
      </c>
      <c r="M11" s="59">
        <f t="shared" si="4"/>
        <v>0.2</v>
      </c>
      <c r="N11" s="57">
        <f t="shared" si="5"/>
        <v>0.8</v>
      </c>
      <c r="O11" s="68">
        <f t="shared" si="5"/>
        <v>0</v>
      </c>
      <c r="P11" s="58">
        <f t="shared" si="5"/>
        <v>0.2</v>
      </c>
      <c r="Q11" s="59">
        <f t="shared" si="6"/>
        <v>1</v>
      </c>
      <c r="R11" s="60">
        <f t="shared" si="7"/>
        <v>12.4</v>
      </c>
    </row>
    <row r="12" spans="1:18" s="13" customFormat="1">
      <c r="A12" s="56" t="s">
        <v>15</v>
      </c>
      <c r="B12" s="57">
        <f t="shared" si="0"/>
        <v>7.6</v>
      </c>
      <c r="C12" s="58">
        <f t="shared" si="0"/>
        <v>4.8</v>
      </c>
      <c r="D12" s="68">
        <f t="shared" si="0"/>
        <v>0</v>
      </c>
      <c r="E12" s="59">
        <f t="shared" si="8"/>
        <v>12.399999999999999</v>
      </c>
      <c r="F12" s="57">
        <f t="shared" si="1"/>
        <v>0</v>
      </c>
      <c r="G12" s="58">
        <f t="shared" si="1"/>
        <v>0</v>
      </c>
      <c r="H12" s="58">
        <f t="shared" si="1"/>
        <v>0</v>
      </c>
      <c r="I12" s="59">
        <f t="shared" si="2"/>
        <v>0</v>
      </c>
      <c r="J12" s="69">
        <f t="shared" si="3"/>
        <v>0</v>
      </c>
      <c r="K12" s="58">
        <f t="shared" si="3"/>
        <v>0</v>
      </c>
      <c r="L12" s="58">
        <f t="shared" si="3"/>
        <v>0</v>
      </c>
      <c r="M12" s="59">
        <f t="shared" si="4"/>
        <v>0</v>
      </c>
      <c r="N12" s="57">
        <f t="shared" si="5"/>
        <v>0</v>
      </c>
      <c r="O12" s="68">
        <f t="shared" si="5"/>
        <v>0</v>
      </c>
      <c r="P12" s="58">
        <f t="shared" si="5"/>
        <v>0.2</v>
      </c>
      <c r="Q12" s="59">
        <f t="shared" si="6"/>
        <v>0.2</v>
      </c>
      <c r="R12" s="60">
        <f t="shared" si="7"/>
        <v>12.6</v>
      </c>
    </row>
    <row r="13" spans="1:18" s="13" customFormat="1">
      <c r="A13" s="56" t="s">
        <v>16</v>
      </c>
      <c r="B13" s="57">
        <f t="shared" si="0"/>
        <v>9.1999999999999993</v>
      </c>
      <c r="C13" s="58">
        <f t="shared" si="0"/>
        <v>3.8</v>
      </c>
      <c r="D13" s="68">
        <f t="shared" si="0"/>
        <v>0</v>
      </c>
      <c r="E13" s="59">
        <f t="shared" si="8"/>
        <v>13</v>
      </c>
      <c r="F13" s="57">
        <f t="shared" si="1"/>
        <v>0</v>
      </c>
      <c r="G13" s="58">
        <f t="shared" si="1"/>
        <v>0</v>
      </c>
      <c r="H13" s="58">
        <f t="shared" si="1"/>
        <v>0</v>
      </c>
      <c r="I13" s="59">
        <f t="shared" si="2"/>
        <v>0</v>
      </c>
      <c r="J13" s="69">
        <f t="shared" si="3"/>
        <v>0</v>
      </c>
      <c r="K13" s="58">
        <f t="shared" si="3"/>
        <v>0</v>
      </c>
      <c r="L13" s="58">
        <f t="shared" si="3"/>
        <v>0</v>
      </c>
      <c r="M13" s="59">
        <f t="shared" si="4"/>
        <v>0</v>
      </c>
      <c r="N13" s="57">
        <f t="shared" si="5"/>
        <v>0.8</v>
      </c>
      <c r="O13" s="68">
        <f t="shared" si="5"/>
        <v>0</v>
      </c>
      <c r="P13" s="58">
        <f t="shared" si="5"/>
        <v>1.6</v>
      </c>
      <c r="Q13" s="59">
        <f t="shared" si="6"/>
        <v>2.4000000000000004</v>
      </c>
      <c r="R13" s="60">
        <f t="shared" si="7"/>
        <v>15.4</v>
      </c>
    </row>
    <row r="14" spans="1:18" s="13" customFormat="1">
      <c r="A14" s="56" t="s">
        <v>17</v>
      </c>
      <c r="B14" s="57">
        <f t="shared" si="0"/>
        <v>6.2</v>
      </c>
      <c r="C14" s="58">
        <f t="shared" si="0"/>
        <v>2.4</v>
      </c>
      <c r="D14" s="68">
        <f t="shared" si="0"/>
        <v>0</v>
      </c>
      <c r="E14" s="59">
        <f t="shared" si="8"/>
        <v>8.6</v>
      </c>
      <c r="F14" s="57">
        <f t="shared" si="1"/>
        <v>0</v>
      </c>
      <c r="G14" s="58">
        <f t="shared" si="1"/>
        <v>0</v>
      </c>
      <c r="H14" s="58">
        <f t="shared" si="1"/>
        <v>0</v>
      </c>
      <c r="I14" s="59">
        <f t="shared" si="2"/>
        <v>0</v>
      </c>
      <c r="J14" s="69">
        <f t="shared" si="3"/>
        <v>0</v>
      </c>
      <c r="K14" s="58">
        <f t="shared" si="3"/>
        <v>0</v>
      </c>
      <c r="L14" s="58">
        <f t="shared" si="3"/>
        <v>0</v>
      </c>
      <c r="M14" s="59">
        <f t="shared" si="4"/>
        <v>0</v>
      </c>
      <c r="N14" s="57">
        <f t="shared" si="5"/>
        <v>0.8</v>
      </c>
      <c r="O14" s="68">
        <f t="shared" si="5"/>
        <v>0</v>
      </c>
      <c r="P14" s="58">
        <f t="shared" si="5"/>
        <v>0</v>
      </c>
      <c r="Q14" s="59">
        <f t="shared" si="6"/>
        <v>0.8</v>
      </c>
      <c r="R14" s="60">
        <f t="shared" si="7"/>
        <v>9.4</v>
      </c>
    </row>
    <row r="15" spans="1:18" s="13" customFormat="1">
      <c r="A15" s="56" t="s">
        <v>18</v>
      </c>
      <c r="B15" s="57">
        <f t="shared" si="0"/>
        <v>11.4</v>
      </c>
      <c r="C15" s="58">
        <f t="shared" si="0"/>
        <v>1.6</v>
      </c>
      <c r="D15" s="68">
        <f t="shared" si="0"/>
        <v>0</v>
      </c>
      <c r="E15" s="59">
        <f t="shared" si="8"/>
        <v>13</v>
      </c>
      <c r="F15" s="57">
        <f t="shared" si="1"/>
        <v>0</v>
      </c>
      <c r="G15" s="58">
        <f t="shared" si="1"/>
        <v>0</v>
      </c>
      <c r="H15" s="58">
        <f t="shared" si="1"/>
        <v>0</v>
      </c>
      <c r="I15" s="59">
        <f t="shared" si="2"/>
        <v>0</v>
      </c>
      <c r="J15" s="69">
        <f t="shared" si="3"/>
        <v>0</v>
      </c>
      <c r="K15" s="58">
        <f t="shared" si="3"/>
        <v>0.2</v>
      </c>
      <c r="L15" s="58">
        <f t="shared" si="3"/>
        <v>0.8</v>
      </c>
      <c r="M15" s="59">
        <f t="shared" si="4"/>
        <v>1</v>
      </c>
      <c r="N15" s="57">
        <f t="shared" si="5"/>
        <v>0.2</v>
      </c>
      <c r="O15" s="68">
        <f t="shared" si="5"/>
        <v>0</v>
      </c>
      <c r="P15" s="58">
        <f t="shared" si="5"/>
        <v>0.2</v>
      </c>
      <c r="Q15" s="59">
        <f t="shared" si="6"/>
        <v>0.4</v>
      </c>
      <c r="R15" s="60">
        <f t="shared" si="7"/>
        <v>14.4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20.799999999999997</v>
      </c>
      <c r="C17" s="58">
        <f t="shared" si="9"/>
        <v>8.1999999999999993</v>
      </c>
      <c r="D17" s="68">
        <f t="shared" si="9"/>
        <v>0</v>
      </c>
      <c r="E17" s="59">
        <f t="shared" si="9"/>
        <v>29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69">
        <f t="shared" si="9"/>
        <v>0</v>
      </c>
      <c r="K17" s="58">
        <f t="shared" si="9"/>
        <v>0</v>
      </c>
      <c r="L17" s="58">
        <f t="shared" si="9"/>
        <v>0.2</v>
      </c>
      <c r="M17" s="59">
        <f t="shared" si="9"/>
        <v>0.2</v>
      </c>
      <c r="N17" s="57">
        <f t="shared" si="9"/>
        <v>2</v>
      </c>
      <c r="O17" s="68">
        <f t="shared" si="9"/>
        <v>0</v>
      </c>
      <c r="P17" s="58">
        <f t="shared" si="9"/>
        <v>0.4</v>
      </c>
      <c r="Q17" s="59">
        <f t="shared" si="9"/>
        <v>2.4</v>
      </c>
      <c r="R17" s="60">
        <f>SUM(R8:R11)</f>
        <v>31.6</v>
      </c>
    </row>
    <row r="18" spans="1:18" s="13" customFormat="1">
      <c r="A18" s="56" t="s">
        <v>20</v>
      </c>
      <c r="B18" s="57">
        <f t="shared" ref="B18:Q18" si="10">SUM(B9:B12)</f>
        <v>27</v>
      </c>
      <c r="C18" s="58">
        <f t="shared" si="10"/>
        <v>12.6</v>
      </c>
      <c r="D18" s="68">
        <f t="shared" si="10"/>
        <v>0</v>
      </c>
      <c r="E18" s="59">
        <f t="shared" si="10"/>
        <v>39.599999999999994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69">
        <f t="shared" si="10"/>
        <v>0</v>
      </c>
      <c r="K18" s="58">
        <f t="shared" si="10"/>
        <v>0</v>
      </c>
      <c r="L18" s="58">
        <f t="shared" si="10"/>
        <v>0.2</v>
      </c>
      <c r="M18" s="59">
        <f t="shared" si="10"/>
        <v>0.2</v>
      </c>
      <c r="N18" s="57">
        <f t="shared" si="10"/>
        <v>1.6</v>
      </c>
      <c r="O18" s="68">
        <f t="shared" si="10"/>
        <v>0</v>
      </c>
      <c r="P18" s="58">
        <f t="shared" si="10"/>
        <v>0.60000000000000009</v>
      </c>
      <c r="Q18" s="59">
        <f t="shared" si="10"/>
        <v>2.2000000000000002</v>
      </c>
      <c r="R18" s="60">
        <f>SUM(R9:R12)</f>
        <v>42</v>
      </c>
    </row>
    <row r="19" spans="1:18" s="13" customFormat="1">
      <c r="A19" s="56" t="s">
        <v>21</v>
      </c>
      <c r="B19" s="57">
        <f t="shared" ref="B19:Q19" si="11">SUM(B10:B13)</f>
        <v>32.799999999999997</v>
      </c>
      <c r="C19" s="58">
        <f t="shared" si="11"/>
        <v>14.8</v>
      </c>
      <c r="D19" s="68">
        <f t="shared" si="11"/>
        <v>0</v>
      </c>
      <c r="E19" s="59">
        <f t="shared" si="11"/>
        <v>47.599999999999994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69">
        <f t="shared" si="11"/>
        <v>0</v>
      </c>
      <c r="K19" s="58">
        <f t="shared" si="11"/>
        <v>0</v>
      </c>
      <c r="L19" s="58">
        <f t="shared" si="11"/>
        <v>0.2</v>
      </c>
      <c r="M19" s="59">
        <f t="shared" si="11"/>
        <v>0.2</v>
      </c>
      <c r="N19" s="57">
        <f t="shared" si="11"/>
        <v>2.4000000000000004</v>
      </c>
      <c r="O19" s="68">
        <f t="shared" si="11"/>
        <v>0</v>
      </c>
      <c r="P19" s="58">
        <f t="shared" si="11"/>
        <v>2.2000000000000002</v>
      </c>
      <c r="Q19" s="59">
        <f t="shared" si="11"/>
        <v>4.6000000000000005</v>
      </c>
      <c r="R19" s="60">
        <f>SUM(R10:R13)</f>
        <v>52.4</v>
      </c>
    </row>
    <row r="20" spans="1:18" s="13" customFormat="1">
      <c r="A20" s="56" t="s">
        <v>22</v>
      </c>
      <c r="B20" s="57">
        <f t="shared" ref="B20:Q20" si="12">SUM(B11:B14)</f>
        <v>30.4</v>
      </c>
      <c r="C20" s="58">
        <f t="shared" si="12"/>
        <v>14.799999999999999</v>
      </c>
      <c r="D20" s="68">
        <f t="shared" si="12"/>
        <v>0</v>
      </c>
      <c r="E20" s="59">
        <f t="shared" si="12"/>
        <v>45.199999999999996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69">
        <f t="shared" si="12"/>
        <v>0</v>
      </c>
      <c r="K20" s="58">
        <f t="shared" si="12"/>
        <v>0</v>
      </c>
      <c r="L20" s="58">
        <f t="shared" si="12"/>
        <v>0.2</v>
      </c>
      <c r="M20" s="59">
        <f t="shared" si="12"/>
        <v>0.2</v>
      </c>
      <c r="N20" s="57">
        <f t="shared" si="12"/>
        <v>2.4000000000000004</v>
      </c>
      <c r="O20" s="68">
        <f t="shared" si="12"/>
        <v>0</v>
      </c>
      <c r="P20" s="58">
        <f t="shared" si="12"/>
        <v>2</v>
      </c>
      <c r="Q20" s="59">
        <f t="shared" si="12"/>
        <v>4.4000000000000004</v>
      </c>
      <c r="R20" s="60">
        <f>SUM(R11:R14)</f>
        <v>49.8</v>
      </c>
    </row>
    <row r="21" spans="1:18" s="13" customFormat="1" ht="14" thickBot="1">
      <c r="A21" s="61" t="s">
        <v>23</v>
      </c>
      <c r="B21" s="62">
        <f t="shared" ref="B21:Q21" si="13">SUM(B12:B15)</f>
        <v>34.4</v>
      </c>
      <c r="C21" s="63">
        <f t="shared" si="13"/>
        <v>12.6</v>
      </c>
      <c r="D21" s="70">
        <f t="shared" si="13"/>
        <v>0</v>
      </c>
      <c r="E21" s="64">
        <f t="shared" si="13"/>
        <v>47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72">
        <f t="shared" si="13"/>
        <v>0</v>
      </c>
      <c r="K21" s="63">
        <f t="shared" si="13"/>
        <v>0.2</v>
      </c>
      <c r="L21" s="63">
        <f t="shared" si="13"/>
        <v>0.8</v>
      </c>
      <c r="M21" s="64">
        <f t="shared" si="13"/>
        <v>1</v>
      </c>
      <c r="N21" s="62">
        <f t="shared" si="13"/>
        <v>1.8</v>
      </c>
      <c r="O21" s="70">
        <f t="shared" si="13"/>
        <v>0</v>
      </c>
      <c r="P21" s="63">
        <f t="shared" si="13"/>
        <v>2</v>
      </c>
      <c r="Q21" s="64">
        <f t="shared" si="13"/>
        <v>3.8000000000000003</v>
      </c>
      <c r="R21" s="65">
        <f>SUM(R12:R15)</f>
        <v>51.8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55.199999999999996</v>
      </c>
      <c r="C23" s="36">
        <f t="shared" si="14"/>
        <v>20.8</v>
      </c>
      <c r="D23" s="71">
        <f t="shared" si="14"/>
        <v>0</v>
      </c>
      <c r="E23" s="37">
        <f t="shared" si="14"/>
        <v>76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73">
        <f t="shared" si="14"/>
        <v>0</v>
      </c>
      <c r="K23" s="36">
        <f t="shared" si="14"/>
        <v>0.2</v>
      </c>
      <c r="L23" s="36">
        <f t="shared" si="14"/>
        <v>1</v>
      </c>
      <c r="M23" s="37">
        <f t="shared" si="14"/>
        <v>1.2</v>
      </c>
      <c r="N23" s="35">
        <f t="shared" si="14"/>
        <v>3.8</v>
      </c>
      <c r="O23" s="71">
        <f t="shared" si="14"/>
        <v>0</v>
      </c>
      <c r="P23" s="36">
        <f t="shared" si="14"/>
        <v>2.4000000000000004</v>
      </c>
      <c r="Q23" s="37">
        <f t="shared" si="14"/>
        <v>6.2</v>
      </c>
      <c r="R23" s="50">
        <f>SUM(R8:R15)</f>
        <v>83.4</v>
      </c>
    </row>
    <row r="24" spans="1:18">
      <c r="A24" s="23" t="s">
        <v>25</v>
      </c>
      <c r="B24" s="35">
        <f t="shared" ref="B24:Q24" si="15">MAX(B17:B21)</f>
        <v>34.4</v>
      </c>
      <c r="C24" s="36">
        <f t="shared" si="15"/>
        <v>14.8</v>
      </c>
      <c r="D24" s="71">
        <f t="shared" si="15"/>
        <v>0</v>
      </c>
      <c r="E24" s="37">
        <f t="shared" si="15"/>
        <v>47.599999999999994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73">
        <f t="shared" si="15"/>
        <v>0</v>
      </c>
      <c r="K24" s="36">
        <f t="shared" si="15"/>
        <v>0.2</v>
      </c>
      <c r="L24" s="36">
        <f t="shared" si="15"/>
        <v>0.8</v>
      </c>
      <c r="M24" s="37">
        <f t="shared" si="15"/>
        <v>1</v>
      </c>
      <c r="N24" s="35">
        <f t="shared" si="15"/>
        <v>2.4000000000000004</v>
      </c>
      <c r="O24" s="71">
        <f t="shared" si="15"/>
        <v>0</v>
      </c>
      <c r="P24" s="36">
        <f t="shared" si="15"/>
        <v>2.2000000000000002</v>
      </c>
      <c r="Q24" s="37">
        <f t="shared" si="15"/>
        <v>4.6000000000000005</v>
      </c>
      <c r="R24" s="50">
        <f>MAX(R17:R21)</f>
        <v>52.4</v>
      </c>
    </row>
    <row r="25" spans="1:18">
      <c r="A25" s="23" t="s">
        <v>26</v>
      </c>
      <c r="B25" s="35">
        <f t="shared" ref="B25:Q25" si="16">SUM(B8:B15)/2</f>
        <v>27.599999999999998</v>
      </c>
      <c r="C25" s="36">
        <f t="shared" si="16"/>
        <v>10.4</v>
      </c>
      <c r="D25" s="71">
        <f t="shared" si="16"/>
        <v>0</v>
      </c>
      <c r="E25" s="37">
        <f t="shared" si="16"/>
        <v>38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73">
        <f t="shared" si="16"/>
        <v>0</v>
      </c>
      <c r="K25" s="36">
        <f t="shared" si="16"/>
        <v>0.1</v>
      </c>
      <c r="L25" s="36">
        <f t="shared" si="16"/>
        <v>0.5</v>
      </c>
      <c r="M25" s="37">
        <f t="shared" si="16"/>
        <v>0.6</v>
      </c>
      <c r="N25" s="35">
        <f t="shared" si="16"/>
        <v>1.9</v>
      </c>
      <c r="O25" s="71">
        <f t="shared" si="16"/>
        <v>0</v>
      </c>
      <c r="P25" s="36">
        <f t="shared" si="16"/>
        <v>1.2000000000000002</v>
      </c>
      <c r="Q25" s="37">
        <f t="shared" si="16"/>
        <v>3.1</v>
      </c>
      <c r="R25" s="50">
        <f>SUM(R8:R15)/2</f>
        <v>41.7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13 March 2006</v>
      </c>
      <c r="D28" s="2"/>
      <c r="L28" s="1" t="str">
        <f>cycle!B4</f>
        <v>Fine</v>
      </c>
    </row>
    <row r="29" spans="1:18">
      <c r="A29" s="75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76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>
      <c r="A33" s="56" t="s">
        <v>11</v>
      </c>
      <c r="B33" s="66">
        <v>3</v>
      </c>
      <c r="C33" s="67">
        <v>0</v>
      </c>
      <c r="D33" s="68"/>
      <c r="E33" s="59">
        <f t="shared" ref="E33:E40" si="17">SUM(B33:D33)</f>
        <v>3</v>
      </c>
      <c r="F33" s="57"/>
      <c r="G33" s="58"/>
      <c r="H33" s="58"/>
      <c r="I33" s="59">
        <f t="shared" ref="I33:I40" si="18">SUM(F33:H33)</f>
        <v>0</v>
      </c>
      <c r="J33" s="69"/>
      <c r="K33" s="67">
        <v>0</v>
      </c>
      <c r="L33" s="67">
        <v>0</v>
      </c>
      <c r="M33" s="59">
        <f t="shared" ref="M33:M40" si="19">SUM(J33:L33)</f>
        <v>0</v>
      </c>
      <c r="N33" s="66">
        <v>1</v>
      </c>
      <c r="O33" s="68"/>
      <c r="P33" s="67">
        <v>0</v>
      </c>
      <c r="Q33" s="59">
        <f t="shared" ref="Q33:Q40" si="20">SUM(N33:P33)</f>
        <v>1</v>
      </c>
      <c r="R33" s="60">
        <f>SUM(B33:D33)+SUM(J33:L33)+SUM(N33:P33)</f>
        <v>4</v>
      </c>
    </row>
    <row r="34" spans="1:18" s="13" customFormat="1">
      <c r="A34" s="56" t="s">
        <v>12</v>
      </c>
      <c r="B34" s="66">
        <v>3</v>
      </c>
      <c r="C34" s="67">
        <v>3</v>
      </c>
      <c r="D34" s="68"/>
      <c r="E34" s="59">
        <f t="shared" si="17"/>
        <v>6</v>
      </c>
      <c r="F34" s="57"/>
      <c r="G34" s="58"/>
      <c r="H34" s="58"/>
      <c r="I34" s="59">
        <f t="shared" si="18"/>
        <v>0</v>
      </c>
      <c r="J34" s="69"/>
      <c r="K34" s="67">
        <v>0</v>
      </c>
      <c r="L34" s="67">
        <v>0</v>
      </c>
      <c r="M34" s="59">
        <f t="shared" si="19"/>
        <v>0</v>
      </c>
      <c r="N34" s="66">
        <v>0</v>
      </c>
      <c r="O34" s="68"/>
      <c r="P34" s="67">
        <v>0</v>
      </c>
      <c r="Q34" s="59">
        <f t="shared" si="20"/>
        <v>0</v>
      </c>
      <c r="R34" s="60">
        <f t="shared" ref="R34:R40" si="21">SUM(B34:D34)+SUM(J34:L34)+SUM(N34:P34)</f>
        <v>6</v>
      </c>
    </row>
    <row r="35" spans="1:18" s="13" customFormat="1">
      <c r="A35" s="56" t="s">
        <v>13</v>
      </c>
      <c r="B35" s="66">
        <v>9</v>
      </c>
      <c r="C35" s="67">
        <v>5</v>
      </c>
      <c r="D35" s="68"/>
      <c r="E35" s="59">
        <f t="shared" si="17"/>
        <v>14</v>
      </c>
      <c r="F35" s="57"/>
      <c r="G35" s="58"/>
      <c r="H35" s="58"/>
      <c r="I35" s="59">
        <f t="shared" si="18"/>
        <v>0</v>
      </c>
      <c r="J35" s="69"/>
      <c r="K35" s="67">
        <v>0</v>
      </c>
      <c r="L35" s="67">
        <v>0</v>
      </c>
      <c r="M35" s="59">
        <f t="shared" si="19"/>
        <v>0</v>
      </c>
      <c r="N35" s="66">
        <v>1</v>
      </c>
      <c r="O35" s="68"/>
      <c r="P35" s="67">
        <v>0</v>
      </c>
      <c r="Q35" s="59">
        <f t="shared" si="20"/>
        <v>1</v>
      </c>
      <c r="R35" s="60">
        <f t="shared" si="21"/>
        <v>15</v>
      </c>
    </row>
    <row r="36" spans="1:18" s="13" customFormat="1">
      <c r="A36" s="56" t="s">
        <v>14</v>
      </c>
      <c r="B36" s="66">
        <v>9</v>
      </c>
      <c r="C36" s="67">
        <v>3</v>
      </c>
      <c r="D36" s="68"/>
      <c r="E36" s="59">
        <f t="shared" si="17"/>
        <v>12</v>
      </c>
      <c r="F36" s="57"/>
      <c r="G36" s="58"/>
      <c r="H36" s="58"/>
      <c r="I36" s="59">
        <f t="shared" si="18"/>
        <v>0</v>
      </c>
      <c r="J36" s="69"/>
      <c r="K36" s="67">
        <v>0</v>
      </c>
      <c r="L36" s="67">
        <v>0</v>
      </c>
      <c r="M36" s="59">
        <f t="shared" si="19"/>
        <v>0</v>
      </c>
      <c r="N36" s="66">
        <v>0</v>
      </c>
      <c r="O36" s="68"/>
      <c r="P36" s="67">
        <v>1</v>
      </c>
      <c r="Q36" s="59">
        <f t="shared" si="20"/>
        <v>1</v>
      </c>
      <c r="R36" s="60">
        <f t="shared" si="21"/>
        <v>13</v>
      </c>
    </row>
    <row r="37" spans="1:18" s="13" customFormat="1">
      <c r="A37" s="56" t="s">
        <v>15</v>
      </c>
      <c r="B37" s="66">
        <v>5</v>
      </c>
      <c r="C37" s="67">
        <v>3</v>
      </c>
      <c r="D37" s="68"/>
      <c r="E37" s="59">
        <f t="shared" si="17"/>
        <v>8</v>
      </c>
      <c r="F37" s="57"/>
      <c r="G37" s="58"/>
      <c r="H37" s="58"/>
      <c r="I37" s="59">
        <f t="shared" si="18"/>
        <v>0</v>
      </c>
      <c r="J37" s="69"/>
      <c r="K37" s="67">
        <v>0</v>
      </c>
      <c r="L37" s="67">
        <v>0</v>
      </c>
      <c r="M37" s="59">
        <f t="shared" si="19"/>
        <v>0</v>
      </c>
      <c r="N37" s="66">
        <v>0</v>
      </c>
      <c r="O37" s="68"/>
      <c r="P37" s="67">
        <v>0</v>
      </c>
      <c r="Q37" s="59">
        <f t="shared" si="20"/>
        <v>0</v>
      </c>
      <c r="R37" s="60">
        <f t="shared" si="21"/>
        <v>8</v>
      </c>
    </row>
    <row r="38" spans="1:18" s="13" customFormat="1">
      <c r="A38" s="56" t="s">
        <v>16</v>
      </c>
      <c r="B38" s="66">
        <v>8</v>
      </c>
      <c r="C38" s="67">
        <v>6</v>
      </c>
      <c r="D38" s="68"/>
      <c r="E38" s="59">
        <f t="shared" si="17"/>
        <v>14</v>
      </c>
      <c r="F38" s="57"/>
      <c r="G38" s="58"/>
      <c r="H38" s="58"/>
      <c r="I38" s="59">
        <f t="shared" si="18"/>
        <v>0</v>
      </c>
      <c r="J38" s="69"/>
      <c r="K38" s="67">
        <v>0</v>
      </c>
      <c r="L38" s="67">
        <v>0</v>
      </c>
      <c r="M38" s="59">
        <f t="shared" si="19"/>
        <v>0</v>
      </c>
      <c r="N38" s="66">
        <v>1</v>
      </c>
      <c r="O38" s="68"/>
      <c r="P38" s="67">
        <v>2</v>
      </c>
      <c r="Q38" s="59">
        <f t="shared" si="20"/>
        <v>3</v>
      </c>
      <c r="R38" s="60">
        <f t="shared" si="21"/>
        <v>17</v>
      </c>
    </row>
    <row r="39" spans="1:18" s="13" customFormat="1">
      <c r="A39" s="56" t="s">
        <v>17</v>
      </c>
      <c r="B39" s="66">
        <v>10</v>
      </c>
      <c r="C39" s="67">
        <v>2</v>
      </c>
      <c r="D39" s="68"/>
      <c r="E39" s="59">
        <f t="shared" si="17"/>
        <v>12</v>
      </c>
      <c r="F39" s="57"/>
      <c r="G39" s="58"/>
      <c r="H39" s="58"/>
      <c r="I39" s="59">
        <f t="shared" si="18"/>
        <v>0</v>
      </c>
      <c r="J39" s="69"/>
      <c r="K39" s="67">
        <v>0</v>
      </c>
      <c r="L39" s="67">
        <v>0</v>
      </c>
      <c r="M39" s="59">
        <f t="shared" si="19"/>
        <v>0</v>
      </c>
      <c r="N39" s="66">
        <v>0</v>
      </c>
      <c r="O39" s="68"/>
      <c r="P39" s="67">
        <v>0</v>
      </c>
      <c r="Q39" s="59">
        <f t="shared" si="20"/>
        <v>0</v>
      </c>
      <c r="R39" s="60">
        <f t="shared" si="21"/>
        <v>12</v>
      </c>
    </row>
    <row r="40" spans="1:18" s="13" customFormat="1">
      <c r="A40" s="56" t="s">
        <v>18</v>
      </c>
      <c r="B40" s="66">
        <v>11</v>
      </c>
      <c r="C40" s="67">
        <v>1</v>
      </c>
      <c r="D40" s="68"/>
      <c r="E40" s="59">
        <f t="shared" si="17"/>
        <v>12</v>
      </c>
      <c r="F40" s="57"/>
      <c r="G40" s="58"/>
      <c r="H40" s="58"/>
      <c r="I40" s="59">
        <f t="shared" si="18"/>
        <v>0</v>
      </c>
      <c r="J40" s="69"/>
      <c r="K40" s="67">
        <v>1</v>
      </c>
      <c r="L40" s="67">
        <v>1</v>
      </c>
      <c r="M40" s="59">
        <f t="shared" si="19"/>
        <v>2</v>
      </c>
      <c r="N40" s="66">
        <v>0</v>
      </c>
      <c r="O40" s="68"/>
      <c r="P40" s="67">
        <v>1</v>
      </c>
      <c r="Q40" s="59">
        <f t="shared" si="20"/>
        <v>1</v>
      </c>
      <c r="R40" s="60">
        <f t="shared" si="21"/>
        <v>15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58</v>
      </c>
      <c r="C42" s="25">
        <f>SUM(C33:C40)</f>
        <v>23</v>
      </c>
      <c r="D42" s="25">
        <f t="shared" ref="D42:Q42" si="22">SUM(D33:D36)</f>
        <v>0</v>
      </c>
      <c r="E42" s="26">
        <f t="shared" si="22"/>
        <v>35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SUM(J33:J40)</f>
        <v>0</v>
      </c>
      <c r="K42" s="25">
        <f t="shared" si="22"/>
        <v>0</v>
      </c>
      <c r="L42" s="25">
        <f>SUM(L33:L40)</f>
        <v>1</v>
      </c>
      <c r="M42" s="26">
        <f t="shared" si="22"/>
        <v>0</v>
      </c>
      <c r="N42" s="24">
        <f>SUM(N33:N40)</f>
        <v>3</v>
      </c>
      <c r="O42" s="25">
        <f t="shared" si="22"/>
        <v>0</v>
      </c>
      <c r="P42" s="25">
        <f>SUM(P33:P40)</f>
        <v>4</v>
      </c>
      <c r="Q42" s="26">
        <f t="shared" si="22"/>
        <v>3</v>
      </c>
      <c r="R42" s="13">
        <f>SUM(R33:R36)</f>
        <v>38</v>
      </c>
    </row>
    <row r="43" spans="1:18" s="13" customFormat="1" ht="14" hidden="1" thickBot="1">
      <c r="A43" s="23" t="s">
        <v>20</v>
      </c>
      <c r="B43" s="24">
        <f t="shared" ref="B43:Q43" si="23">SUM(B34:B37)</f>
        <v>26</v>
      </c>
      <c r="C43" s="25">
        <f t="shared" si="23"/>
        <v>14</v>
      </c>
      <c r="D43" s="25">
        <f t="shared" si="23"/>
        <v>0</v>
      </c>
      <c r="E43" s="26">
        <f t="shared" si="23"/>
        <v>40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0</v>
      </c>
      <c r="L43" s="25">
        <f t="shared" si="23"/>
        <v>0</v>
      </c>
      <c r="M43" s="26">
        <f t="shared" si="23"/>
        <v>0</v>
      </c>
      <c r="N43" s="24">
        <f t="shared" si="23"/>
        <v>1</v>
      </c>
      <c r="O43" s="25">
        <f t="shared" si="23"/>
        <v>0</v>
      </c>
      <c r="P43" s="25">
        <f t="shared" si="23"/>
        <v>1</v>
      </c>
      <c r="Q43" s="26">
        <f t="shared" si="23"/>
        <v>2</v>
      </c>
      <c r="R43" s="13">
        <f>SUM(R34:R37)</f>
        <v>42</v>
      </c>
    </row>
    <row r="44" spans="1:18" s="13" customFormat="1" ht="14" hidden="1" thickBot="1">
      <c r="A44" s="23" t="s">
        <v>21</v>
      </c>
      <c r="B44" s="24">
        <f t="shared" ref="B44:Q44" si="24">SUM(B35:B38)</f>
        <v>31</v>
      </c>
      <c r="C44" s="25">
        <f t="shared" si="24"/>
        <v>17</v>
      </c>
      <c r="D44" s="25">
        <f t="shared" si="24"/>
        <v>0</v>
      </c>
      <c r="E44" s="26">
        <f t="shared" si="24"/>
        <v>48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0</v>
      </c>
      <c r="M44" s="26">
        <f t="shared" si="24"/>
        <v>0</v>
      </c>
      <c r="N44" s="24">
        <f t="shared" si="24"/>
        <v>2</v>
      </c>
      <c r="O44" s="25">
        <f t="shared" si="24"/>
        <v>0</v>
      </c>
      <c r="P44" s="25">
        <f t="shared" si="24"/>
        <v>3</v>
      </c>
      <c r="Q44" s="26">
        <f t="shared" si="24"/>
        <v>5</v>
      </c>
      <c r="R44" s="13">
        <f>SUM(R35:R38)</f>
        <v>53</v>
      </c>
    </row>
    <row r="45" spans="1:18" s="13" customFormat="1" ht="14" hidden="1" thickBot="1">
      <c r="A45" s="23" t="s">
        <v>22</v>
      </c>
      <c r="B45" s="24">
        <f t="shared" ref="B45:Q45" si="25">SUM(B36:B39)</f>
        <v>32</v>
      </c>
      <c r="C45" s="25">
        <f t="shared" si="25"/>
        <v>14</v>
      </c>
      <c r="D45" s="25">
        <f t="shared" si="25"/>
        <v>0</v>
      </c>
      <c r="E45" s="26">
        <f t="shared" si="25"/>
        <v>46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0</v>
      </c>
      <c r="M45" s="26">
        <f t="shared" si="25"/>
        <v>0</v>
      </c>
      <c r="N45" s="24">
        <f t="shared" si="25"/>
        <v>1</v>
      </c>
      <c r="O45" s="25">
        <f t="shared" si="25"/>
        <v>0</v>
      </c>
      <c r="P45" s="25">
        <f t="shared" si="25"/>
        <v>3</v>
      </c>
      <c r="Q45" s="26">
        <f t="shared" si="25"/>
        <v>4</v>
      </c>
      <c r="R45" s="13">
        <f>SUM(R36:R39)</f>
        <v>50</v>
      </c>
    </row>
    <row r="46" spans="1:18" s="13" customFormat="1" ht="14" hidden="1" thickBot="1">
      <c r="A46" s="27" t="s">
        <v>23</v>
      </c>
      <c r="B46" s="28">
        <f t="shared" ref="B46:Q46" si="26">SUM(B37:B40)</f>
        <v>34</v>
      </c>
      <c r="C46" s="29">
        <f t="shared" si="26"/>
        <v>12</v>
      </c>
      <c r="D46" s="29">
        <f t="shared" si="26"/>
        <v>0</v>
      </c>
      <c r="E46" s="30">
        <f t="shared" si="26"/>
        <v>46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1</v>
      </c>
      <c r="L46" s="29">
        <f t="shared" si="26"/>
        <v>1</v>
      </c>
      <c r="M46" s="30">
        <f t="shared" si="26"/>
        <v>2</v>
      </c>
      <c r="N46" s="28">
        <f t="shared" si="26"/>
        <v>1</v>
      </c>
      <c r="O46" s="29">
        <f t="shared" si="26"/>
        <v>0</v>
      </c>
      <c r="P46" s="29">
        <f t="shared" si="26"/>
        <v>3</v>
      </c>
      <c r="Q46" s="30">
        <f t="shared" si="26"/>
        <v>4</v>
      </c>
      <c r="R46" s="13">
        <f>SUM(R37:R40)</f>
        <v>52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58</v>
      </c>
      <c r="C48" s="36">
        <f t="shared" si="27"/>
        <v>23</v>
      </c>
      <c r="D48" s="36">
        <f t="shared" si="27"/>
        <v>0</v>
      </c>
      <c r="E48" s="37">
        <f t="shared" si="27"/>
        <v>81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</v>
      </c>
      <c r="L48" s="36">
        <f t="shared" si="27"/>
        <v>1</v>
      </c>
      <c r="M48" s="37">
        <f t="shared" si="27"/>
        <v>2</v>
      </c>
      <c r="N48" s="35">
        <f t="shared" si="27"/>
        <v>3</v>
      </c>
      <c r="O48" s="36">
        <f t="shared" si="27"/>
        <v>0</v>
      </c>
      <c r="P48" s="36">
        <f t="shared" si="27"/>
        <v>4</v>
      </c>
      <c r="Q48" s="37">
        <f t="shared" si="27"/>
        <v>7</v>
      </c>
      <c r="R48" s="50">
        <f>SUM(R33:R40)</f>
        <v>90</v>
      </c>
    </row>
    <row r="49" spans="1:18">
      <c r="A49" s="23" t="s">
        <v>25</v>
      </c>
      <c r="B49" s="35">
        <f t="shared" ref="B49:Q49" si="28">MAX(B42:B46)</f>
        <v>58</v>
      </c>
      <c r="C49" s="36">
        <f t="shared" si="28"/>
        <v>23</v>
      </c>
      <c r="D49" s="36">
        <f t="shared" si="28"/>
        <v>0</v>
      </c>
      <c r="E49" s="37">
        <f t="shared" si="28"/>
        <v>48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</v>
      </c>
      <c r="L49" s="36">
        <f t="shared" si="28"/>
        <v>1</v>
      </c>
      <c r="M49" s="37">
        <f t="shared" si="28"/>
        <v>2</v>
      </c>
      <c r="N49" s="35">
        <f t="shared" si="28"/>
        <v>3</v>
      </c>
      <c r="O49" s="36">
        <f t="shared" si="28"/>
        <v>0</v>
      </c>
      <c r="P49" s="36">
        <f t="shared" si="28"/>
        <v>4</v>
      </c>
      <c r="Q49" s="37">
        <f t="shared" si="28"/>
        <v>5</v>
      </c>
      <c r="R49" s="50">
        <f>MAX(R42:R46)</f>
        <v>53</v>
      </c>
    </row>
    <row r="50" spans="1:18">
      <c r="A50" s="23" t="s">
        <v>26</v>
      </c>
      <c r="B50" s="35">
        <f t="shared" ref="B50:Q50" si="29">SUM(B33:B40)/2</f>
        <v>29</v>
      </c>
      <c r="C50" s="36">
        <f t="shared" si="29"/>
        <v>11.5</v>
      </c>
      <c r="D50" s="36">
        <f t="shared" si="29"/>
        <v>0</v>
      </c>
      <c r="E50" s="37">
        <f t="shared" si="29"/>
        <v>40.5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0.5</v>
      </c>
      <c r="L50" s="36">
        <f t="shared" si="29"/>
        <v>0.5</v>
      </c>
      <c r="M50" s="37">
        <f t="shared" si="29"/>
        <v>1</v>
      </c>
      <c r="N50" s="35">
        <f t="shared" si="29"/>
        <v>1.5</v>
      </c>
      <c r="O50" s="36">
        <f t="shared" si="29"/>
        <v>0</v>
      </c>
      <c r="P50" s="36">
        <f t="shared" si="29"/>
        <v>2</v>
      </c>
      <c r="Q50" s="37">
        <f t="shared" si="29"/>
        <v>3.5</v>
      </c>
      <c r="R50" s="50">
        <f>SUM(R33:R40)/2</f>
        <v>45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14 March 2006</v>
      </c>
      <c r="D53" s="2"/>
      <c r="L53" s="1" t="str">
        <f>cycle!B5</f>
        <v>Cold - overcast</v>
      </c>
    </row>
    <row r="54" spans="1:18">
      <c r="A54" s="75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76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7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76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1</v>
      </c>
      <c r="C58" s="67">
        <v>0</v>
      </c>
      <c r="D58" s="68"/>
      <c r="E58" s="59">
        <f t="shared" ref="E58:E65" si="30">SUM(B58:D58)</f>
        <v>1</v>
      </c>
      <c r="F58" s="57"/>
      <c r="G58" s="58"/>
      <c r="H58" s="58"/>
      <c r="I58" s="59">
        <f t="shared" ref="I58:I65" si="31">SUM(F58:H58)</f>
        <v>0</v>
      </c>
      <c r="J58" s="69"/>
      <c r="K58" s="67">
        <v>0</v>
      </c>
      <c r="L58" s="67">
        <v>0</v>
      </c>
      <c r="M58" s="59">
        <f t="shared" ref="M58:M65" si="32">SUM(J58:L58)</f>
        <v>0</v>
      </c>
      <c r="N58" s="66">
        <v>0</v>
      </c>
      <c r="O58" s="68"/>
      <c r="P58" s="67">
        <v>0</v>
      </c>
      <c r="Q58" s="59">
        <f t="shared" ref="Q58:Q65" si="33">SUM(N58:P58)</f>
        <v>0</v>
      </c>
      <c r="R58" s="60">
        <f>SUM(B58:D58)+SUM(J58:L58)+SUM(N58:P58)</f>
        <v>1</v>
      </c>
    </row>
    <row r="59" spans="1:18" s="13" customFormat="1">
      <c r="A59" s="56" t="s">
        <v>12</v>
      </c>
      <c r="B59" s="66">
        <v>5</v>
      </c>
      <c r="C59" s="67">
        <v>4</v>
      </c>
      <c r="D59" s="68"/>
      <c r="E59" s="59">
        <f t="shared" si="30"/>
        <v>9</v>
      </c>
      <c r="F59" s="57"/>
      <c r="G59" s="58"/>
      <c r="H59" s="58"/>
      <c r="I59" s="59">
        <f t="shared" si="31"/>
        <v>0</v>
      </c>
      <c r="J59" s="69"/>
      <c r="K59" s="67">
        <v>0</v>
      </c>
      <c r="L59" s="67">
        <v>0</v>
      </c>
      <c r="M59" s="59">
        <f t="shared" si="32"/>
        <v>0</v>
      </c>
      <c r="N59" s="66">
        <v>0</v>
      </c>
      <c r="O59" s="68"/>
      <c r="P59" s="67">
        <v>0</v>
      </c>
      <c r="Q59" s="59">
        <f t="shared" si="33"/>
        <v>0</v>
      </c>
      <c r="R59" s="60">
        <f t="shared" ref="R59:R65" si="34">SUM(B59:D59)+SUM(J59:L59)+SUM(N59:P59)</f>
        <v>9</v>
      </c>
    </row>
    <row r="60" spans="1:18" s="13" customFormat="1">
      <c r="A60" s="56" t="s">
        <v>13</v>
      </c>
      <c r="B60" s="66">
        <v>9</v>
      </c>
      <c r="C60" s="67">
        <v>2</v>
      </c>
      <c r="D60" s="68"/>
      <c r="E60" s="59">
        <f t="shared" si="30"/>
        <v>11</v>
      </c>
      <c r="F60" s="57"/>
      <c r="G60" s="58"/>
      <c r="H60" s="58"/>
      <c r="I60" s="59">
        <f t="shared" si="31"/>
        <v>0</v>
      </c>
      <c r="J60" s="69"/>
      <c r="K60" s="67">
        <v>0</v>
      </c>
      <c r="L60" s="67">
        <v>0</v>
      </c>
      <c r="M60" s="59">
        <f t="shared" si="32"/>
        <v>0</v>
      </c>
      <c r="N60" s="66">
        <v>0</v>
      </c>
      <c r="O60" s="68"/>
      <c r="P60" s="67">
        <v>0</v>
      </c>
      <c r="Q60" s="59">
        <f t="shared" si="33"/>
        <v>0</v>
      </c>
      <c r="R60" s="60">
        <f t="shared" si="34"/>
        <v>11</v>
      </c>
    </row>
    <row r="61" spans="1:18" s="13" customFormat="1">
      <c r="A61" s="56" t="s">
        <v>14</v>
      </c>
      <c r="B61" s="66">
        <v>12</v>
      </c>
      <c r="C61" s="67">
        <v>3</v>
      </c>
      <c r="D61" s="68"/>
      <c r="E61" s="59">
        <f t="shared" si="30"/>
        <v>15</v>
      </c>
      <c r="F61" s="57"/>
      <c r="G61" s="58"/>
      <c r="H61" s="58"/>
      <c r="I61" s="59">
        <f t="shared" si="31"/>
        <v>0</v>
      </c>
      <c r="J61" s="69"/>
      <c r="K61" s="67">
        <v>0</v>
      </c>
      <c r="L61" s="67">
        <v>0</v>
      </c>
      <c r="M61" s="59">
        <f t="shared" si="32"/>
        <v>0</v>
      </c>
      <c r="N61" s="66">
        <v>1</v>
      </c>
      <c r="O61" s="68"/>
      <c r="P61" s="67">
        <v>0</v>
      </c>
      <c r="Q61" s="59">
        <f t="shared" si="33"/>
        <v>1</v>
      </c>
      <c r="R61" s="60">
        <f t="shared" si="34"/>
        <v>16</v>
      </c>
    </row>
    <row r="62" spans="1:18" s="13" customFormat="1">
      <c r="A62" s="56" t="s">
        <v>15</v>
      </c>
      <c r="B62" s="66">
        <v>9</v>
      </c>
      <c r="C62" s="67">
        <v>8</v>
      </c>
      <c r="D62" s="68"/>
      <c r="E62" s="59">
        <f t="shared" si="30"/>
        <v>17</v>
      </c>
      <c r="F62" s="57"/>
      <c r="G62" s="58"/>
      <c r="H62" s="58"/>
      <c r="I62" s="59">
        <f t="shared" si="31"/>
        <v>0</v>
      </c>
      <c r="J62" s="69"/>
      <c r="K62" s="67">
        <v>0</v>
      </c>
      <c r="L62" s="67">
        <v>0</v>
      </c>
      <c r="M62" s="59">
        <f t="shared" si="32"/>
        <v>0</v>
      </c>
      <c r="N62" s="66">
        <v>0</v>
      </c>
      <c r="O62" s="68"/>
      <c r="P62" s="67">
        <v>0</v>
      </c>
      <c r="Q62" s="59">
        <f t="shared" si="33"/>
        <v>0</v>
      </c>
      <c r="R62" s="60">
        <f t="shared" si="34"/>
        <v>17</v>
      </c>
    </row>
    <row r="63" spans="1:18" s="13" customFormat="1">
      <c r="A63" s="56" t="s">
        <v>16</v>
      </c>
      <c r="B63" s="66">
        <v>11</v>
      </c>
      <c r="C63" s="67">
        <v>4</v>
      </c>
      <c r="D63" s="68"/>
      <c r="E63" s="59">
        <f t="shared" si="30"/>
        <v>15</v>
      </c>
      <c r="F63" s="57"/>
      <c r="G63" s="58"/>
      <c r="H63" s="58"/>
      <c r="I63" s="59">
        <f t="shared" si="31"/>
        <v>0</v>
      </c>
      <c r="J63" s="69"/>
      <c r="K63" s="67">
        <v>0</v>
      </c>
      <c r="L63" s="67">
        <v>0</v>
      </c>
      <c r="M63" s="59">
        <f t="shared" si="32"/>
        <v>0</v>
      </c>
      <c r="N63" s="66">
        <v>0</v>
      </c>
      <c r="O63" s="68"/>
      <c r="P63" s="67">
        <v>1</v>
      </c>
      <c r="Q63" s="59">
        <f t="shared" si="33"/>
        <v>1</v>
      </c>
      <c r="R63" s="60">
        <f t="shared" si="34"/>
        <v>16</v>
      </c>
    </row>
    <row r="64" spans="1:18" s="13" customFormat="1">
      <c r="A64" s="56" t="s">
        <v>17</v>
      </c>
      <c r="B64" s="66">
        <v>6</v>
      </c>
      <c r="C64" s="67">
        <v>1</v>
      </c>
      <c r="D64" s="68"/>
      <c r="E64" s="59">
        <f t="shared" si="30"/>
        <v>7</v>
      </c>
      <c r="F64" s="57"/>
      <c r="G64" s="58"/>
      <c r="H64" s="58"/>
      <c r="I64" s="59">
        <f t="shared" si="31"/>
        <v>0</v>
      </c>
      <c r="J64" s="69"/>
      <c r="K64" s="67">
        <v>0</v>
      </c>
      <c r="L64" s="67">
        <v>0</v>
      </c>
      <c r="M64" s="59">
        <f t="shared" si="32"/>
        <v>0</v>
      </c>
      <c r="N64" s="66">
        <v>1</v>
      </c>
      <c r="O64" s="68"/>
      <c r="P64" s="67">
        <v>0</v>
      </c>
      <c r="Q64" s="59">
        <f t="shared" si="33"/>
        <v>1</v>
      </c>
      <c r="R64" s="60">
        <f t="shared" si="34"/>
        <v>8</v>
      </c>
    </row>
    <row r="65" spans="1:18" s="13" customFormat="1">
      <c r="A65" s="56" t="s">
        <v>18</v>
      </c>
      <c r="B65" s="66">
        <v>6</v>
      </c>
      <c r="C65" s="67">
        <v>2</v>
      </c>
      <c r="D65" s="68"/>
      <c r="E65" s="59">
        <f t="shared" si="30"/>
        <v>8</v>
      </c>
      <c r="F65" s="57"/>
      <c r="G65" s="58"/>
      <c r="H65" s="58"/>
      <c r="I65" s="59">
        <f t="shared" si="31"/>
        <v>0</v>
      </c>
      <c r="J65" s="69"/>
      <c r="K65" s="67">
        <v>0</v>
      </c>
      <c r="L65" s="67">
        <v>1</v>
      </c>
      <c r="M65" s="59">
        <f t="shared" si="32"/>
        <v>1</v>
      </c>
      <c r="N65" s="66">
        <v>0</v>
      </c>
      <c r="O65" s="68"/>
      <c r="P65" s="67">
        <v>0</v>
      </c>
      <c r="Q65" s="59">
        <f t="shared" si="33"/>
        <v>0</v>
      </c>
      <c r="R65" s="60">
        <f t="shared" si="34"/>
        <v>9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59</v>
      </c>
      <c r="C67" s="25">
        <f>SUM(C58:C65)</f>
        <v>24</v>
      </c>
      <c r="D67" s="25">
        <f t="shared" ref="D67:Q67" si="35">SUM(D58:D61)</f>
        <v>0</v>
      </c>
      <c r="E67" s="26">
        <f t="shared" si="35"/>
        <v>36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>SUM(J58:J65)</f>
        <v>0</v>
      </c>
      <c r="K67" s="25">
        <f t="shared" si="35"/>
        <v>0</v>
      </c>
      <c r="L67" s="25">
        <f>SUM(L58:L65)</f>
        <v>1</v>
      </c>
      <c r="M67" s="26">
        <f t="shared" si="35"/>
        <v>0</v>
      </c>
      <c r="N67" s="24">
        <f>SUM(N58:N65)</f>
        <v>2</v>
      </c>
      <c r="O67" s="25">
        <f t="shared" si="35"/>
        <v>0</v>
      </c>
      <c r="P67" s="25">
        <f>SUM(P58:P65)</f>
        <v>1</v>
      </c>
      <c r="Q67" s="26">
        <f t="shared" si="35"/>
        <v>1</v>
      </c>
      <c r="R67" s="13">
        <f>SUM(R58:R61)</f>
        <v>37</v>
      </c>
    </row>
    <row r="68" spans="1:18" s="13" customFormat="1" ht="14" hidden="1" thickBot="1">
      <c r="A68" s="23" t="s">
        <v>20</v>
      </c>
      <c r="B68" s="24">
        <f t="shared" ref="B68:Q68" si="36">SUM(B59:B62)</f>
        <v>35</v>
      </c>
      <c r="C68" s="25">
        <f t="shared" si="36"/>
        <v>17</v>
      </c>
      <c r="D68" s="25">
        <f t="shared" si="36"/>
        <v>0</v>
      </c>
      <c r="E68" s="26">
        <f t="shared" si="36"/>
        <v>52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0</v>
      </c>
      <c r="L68" s="25">
        <f t="shared" si="36"/>
        <v>0</v>
      </c>
      <c r="M68" s="26">
        <f t="shared" si="36"/>
        <v>0</v>
      </c>
      <c r="N68" s="24">
        <f t="shared" si="36"/>
        <v>1</v>
      </c>
      <c r="O68" s="25">
        <f t="shared" si="36"/>
        <v>0</v>
      </c>
      <c r="P68" s="25">
        <f t="shared" si="36"/>
        <v>0</v>
      </c>
      <c r="Q68" s="26">
        <f t="shared" si="36"/>
        <v>1</v>
      </c>
      <c r="R68" s="13">
        <f>SUM(R59:R62)</f>
        <v>53</v>
      </c>
    </row>
    <row r="69" spans="1:18" s="13" customFormat="1" ht="14" hidden="1" thickBot="1">
      <c r="A69" s="23" t="s">
        <v>21</v>
      </c>
      <c r="B69" s="24">
        <f t="shared" ref="B69:Q69" si="37">SUM(B60:B63)</f>
        <v>41</v>
      </c>
      <c r="C69" s="25">
        <f t="shared" si="37"/>
        <v>17</v>
      </c>
      <c r="D69" s="25">
        <f t="shared" si="37"/>
        <v>0</v>
      </c>
      <c r="E69" s="26">
        <f t="shared" si="37"/>
        <v>58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0</v>
      </c>
      <c r="L69" s="25">
        <f t="shared" si="37"/>
        <v>0</v>
      </c>
      <c r="M69" s="26">
        <f t="shared" si="37"/>
        <v>0</v>
      </c>
      <c r="N69" s="24">
        <f t="shared" si="37"/>
        <v>1</v>
      </c>
      <c r="O69" s="25">
        <f t="shared" si="37"/>
        <v>0</v>
      </c>
      <c r="P69" s="25">
        <f t="shared" si="37"/>
        <v>1</v>
      </c>
      <c r="Q69" s="26">
        <f t="shared" si="37"/>
        <v>2</v>
      </c>
      <c r="R69" s="13">
        <f>SUM(R60:R63)</f>
        <v>60</v>
      </c>
    </row>
    <row r="70" spans="1:18" s="13" customFormat="1" ht="14" hidden="1" thickBot="1">
      <c r="A70" s="23" t="s">
        <v>22</v>
      </c>
      <c r="B70" s="24">
        <f t="shared" ref="B70:Q70" si="38">SUM(B61:B64)</f>
        <v>38</v>
      </c>
      <c r="C70" s="25">
        <f t="shared" si="38"/>
        <v>16</v>
      </c>
      <c r="D70" s="25">
        <f t="shared" si="38"/>
        <v>0</v>
      </c>
      <c r="E70" s="26">
        <f t="shared" si="38"/>
        <v>54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0</v>
      </c>
      <c r="L70" s="25">
        <f t="shared" si="38"/>
        <v>0</v>
      </c>
      <c r="M70" s="26">
        <f t="shared" si="38"/>
        <v>0</v>
      </c>
      <c r="N70" s="24">
        <f t="shared" si="38"/>
        <v>2</v>
      </c>
      <c r="O70" s="25">
        <f t="shared" si="38"/>
        <v>0</v>
      </c>
      <c r="P70" s="25">
        <f t="shared" si="38"/>
        <v>1</v>
      </c>
      <c r="Q70" s="26">
        <f t="shared" si="38"/>
        <v>3</v>
      </c>
      <c r="R70" s="13">
        <f>SUM(R61:R64)</f>
        <v>57</v>
      </c>
    </row>
    <row r="71" spans="1:18" s="13" customFormat="1" ht="14" hidden="1" thickBot="1">
      <c r="A71" s="27" t="s">
        <v>23</v>
      </c>
      <c r="B71" s="28">
        <f t="shared" ref="B71:Q71" si="39">SUM(B62:B65)</f>
        <v>32</v>
      </c>
      <c r="C71" s="29">
        <f t="shared" si="39"/>
        <v>15</v>
      </c>
      <c r="D71" s="29">
        <f t="shared" si="39"/>
        <v>0</v>
      </c>
      <c r="E71" s="30">
        <f t="shared" si="39"/>
        <v>47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1</v>
      </c>
      <c r="M71" s="30">
        <f t="shared" si="39"/>
        <v>1</v>
      </c>
      <c r="N71" s="28">
        <f t="shared" si="39"/>
        <v>1</v>
      </c>
      <c r="O71" s="29">
        <f t="shared" si="39"/>
        <v>0</v>
      </c>
      <c r="P71" s="29">
        <f t="shared" si="39"/>
        <v>1</v>
      </c>
      <c r="Q71" s="30">
        <f t="shared" si="39"/>
        <v>2</v>
      </c>
      <c r="R71" s="13">
        <f>SUM(R62:R65)</f>
        <v>50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59</v>
      </c>
      <c r="C73" s="36">
        <f t="shared" si="40"/>
        <v>24</v>
      </c>
      <c r="D73" s="36">
        <f t="shared" si="40"/>
        <v>0</v>
      </c>
      <c r="E73" s="37">
        <f t="shared" si="40"/>
        <v>83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0</v>
      </c>
      <c r="L73" s="36">
        <f t="shared" si="40"/>
        <v>1</v>
      </c>
      <c r="M73" s="37">
        <f t="shared" si="40"/>
        <v>1</v>
      </c>
      <c r="N73" s="35">
        <f t="shared" si="40"/>
        <v>2</v>
      </c>
      <c r="O73" s="36">
        <f t="shared" si="40"/>
        <v>0</v>
      </c>
      <c r="P73" s="36">
        <f t="shared" si="40"/>
        <v>1</v>
      </c>
      <c r="Q73" s="37">
        <f t="shared" si="40"/>
        <v>3</v>
      </c>
      <c r="R73" s="50">
        <f t="shared" si="40"/>
        <v>87</v>
      </c>
    </row>
    <row r="74" spans="1:18">
      <c r="A74" s="23" t="s">
        <v>25</v>
      </c>
      <c r="B74" s="35">
        <f t="shared" ref="B74:R74" si="41">MAX(B67:B71)</f>
        <v>59</v>
      </c>
      <c r="C74" s="36">
        <f t="shared" si="41"/>
        <v>24</v>
      </c>
      <c r="D74" s="36">
        <f t="shared" si="41"/>
        <v>0</v>
      </c>
      <c r="E74" s="37">
        <f t="shared" si="41"/>
        <v>58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0</v>
      </c>
      <c r="L74" s="36">
        <f t="shared" si="41"/>
        <v>1</v>
      </c>
      <c r="M74" s="37">
        <f t="shared" si="41"/>
        <v>1</v>
      </c>
      <c r="N74" s="35">
        <f t="shared" si="41"/>
        <v>2</v>
      </c>
      <c r="O74" s="36">
        <f t="shared" si="41"/>
        <v>0</v>
      </c>
      <c r="P74" s="36">
        <f t="shared" si="41"/>
        <v>1</v>
      </c>
      <c r="Q74" s="37">
        <f t="shared" si="41"/>
        <v>3</v>
      </c>
      <c r="R74" s="50">
        <f t="shared" si="41"/>
        <v>60</v>
      </c>
    </row>
    <row r="75" spans="1:18">
      <c r="A75" s="23" t="s">
        <v>26</v>
      </c>
      <c r="B75" s="35">
        <f t="shared" ref="B75:R75" si="42">SUM(B58:B65)/2</f>
        <v>29.5</v>
      </c>
      <c r="C75" s="36">
        <f t="shared" si="42"/>
        <v>12</v>
      </c>
      <c r="D75" s="36">
        <f t="shared" si="42"/>
        <v>0</v>
      </c>
      <c r="E75" s="37">
        <f t="shared" si="42"/>
        <v>41.5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0</v>
      </c>
      <c r="L75" s="36">
        <f t="shared" si="42"/>
        <v>0.5</v>
      </c>
      <c r="M75" s="37">
        <f t="shared" si="42"/>
        <v>0.5</v>
      </c>
      <c r="N75" s="35">
        <f t="shared" si="42"/>
        <v>1</v>
      </c>
      <c r="O75" s="36">
        <f t="shared" si="42"/>
        <v>0</v>
      </c>
      <c r="P75" s="36">
        <f t="shared" si="42"/>
        <v>0.5</v>
      </c>
      <c r="Q75" s="37">
        <f t="shared" si="42"/>
        <v>1.5</v>
      </c>
      <c r="R75" s="50">
        <f t="shared" si="42"/>
        <v>43.5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15 March 2006</v>
      </c>
      <c r="D78" s="2"/>
      <c r="L78" s="1" t="str">
        <f>cycle!B6</f>
        <v>Windy</v>
      </c>
    </row>
    <row r="79" spans="1:18">
      <c r="A79" s="75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76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6">
        <v>0</v>
      </c>
      <c r="C83" s="67">
        <v>2</v>
      </c>
      <c r="D83" s="68"/>
      <c r="E83" s="59">
        <f t="shared" ref="E83:E90" si="43">SUM(B83:D83)</f>
        <v>2</v>
      </c>
      <c r="F83" s="57"/>
      <c r="G83" s="58"/>
      <c r="H83" s="58"/>
      <c r="I83" s="59">
        <f t="shared" ref="I83:I90" si="44">SUM(F83:H83)</f>
        <v>0</v>
      </c>
      <c r="J83" s="69"/>
      <c r="K83" s="67">
        <v>0</v>
      </c>
      <c r="L83" s="67">
        <v>0</v>
      </c>
      <c r="M83" s="59">
        <f t="shared" ref="M83:M90" si="45">SUM(J83:L83)</f>
        <v>0</v>
      </c>
      <c r="N83" s="66">
        <v>1</v>
      </c>
      <c r="O83" s="68"/>
      <c r="P83" s="67">
        <v>0</v>
      </c>
      <c r="Q83" s="59">
        <f t="shared" ref="Q83:Q90" si="46">SUM(N83:P83)</f>
        <v>1</v>
      </c>
      <c r="R83" s="60">
        <f>SUM(B83:D83)+SUM(J83:L83)+SUM(N83:P83)</f>
        <v>3</v>
      </c>
    </row>
    <row r="84" spans="1:18" s="13" customFormat="1">
      <c r="A84" s="56" t="s">
        <v>12</v>
      </c>
      <c r="B84" s="66">
        <v>3</v>
      </c>
      <c r="C84" s="67">
        <v>1</v>
      </c>
      <c r="D84" s="68"/>
      <c r="E84" s="59">
        <f t="shared" si="43"/>
        <v>4</v>
      </c>
      <c r="F84" s="57"/>
      <c r="G84" s="58"/>
      <c r="H84" s="58"/>
      <c r="I84" s="59">
        <f t="shared" si="44"/>
        <v>0</v>
      </c>
      <c r="J84" s="69"/>
      <c r="K84" s="67">
        <v>0</v>
      </c>
      <c r="L84" s="67">
        <v>0</v>
      </c>
      <c r="M84" s="59">
        <f t="shared" si="45"/>
        <v>0</v>
      </c>
      <c r="N84" s="66">
        <v>0</v>
      </c>
      <c r="O84" s="68"/>
      <c r="P84" s="67">
        <v>0</v>
      </c>
      <c r="Q84" s="59">
        <f t="shared" si="46"/>
        <v>0</v>
      </c>
      <c r="R84" s="60">
        <f t="shared" ref="R84:R90" si="47">SUM(B84:D84)+SUM(J84:L84)+SUM(N84:P84)</f>
        <v>4</v>
      </c>
    </row>
    <row r="85" spans="1:18" s="13" customFormat="1">
      <c r="A85" s="56" t="s">
        <v>13</v>
      </c>
      <c r="B85" s="66">
        <v>8</v>
      </c>
      <c r="C85" s="67">
        <v>2</v>
      </c>
      <c r="D85" s="68"/>
      <c r="E85" s="59">
        <f t="shared" si="43"/>
        <v>10</v>
      </c>
      <c r="F85" s="57"/>
      <c r="G85" s="58"/>
      <c r="H85" s="58"/>
      <c r="I85" s="59">
        <f t="shared" si="44"/>
        <v>0</v>
      </c>
      <c r="J85" s="69"/>
      <c r="K85" s="67">
        <v>0</v>
      </c>
      <c r="L85" s="67">
        <v>0</v>
      </c>
      <c r="M85" s="59">
        <f t="shared" si="45"/>
        <v>0</v>
      </c>
      <c r="N85" s="66">
        <v>1</v>
      </c>
      <c r="O85" s="68"/>
      <c r="P85" s="67">
        <v>1</v>
      </c>
      <c r="Q85" s="59">
        <f t="shared" si="46"/>
        <v>2</v>
      </c>
      <c r="R85" s="60">
        <f t="shared" si="47"/>
        <v>12</v>
      </c>
    </row>
    <row r="86" spans="1:18" s="13" customFormat="1">
      <c r="A86" s="56" t="s">
        <v>14</v>
      </c>
      <c r="B86" s="66">
        <v>7</v>
      </c>
      <c r="C86" s="67">
        <v>4</v>
      </c>
      <c r="D86" s="68"/>
      <c r="E86" s="59">
        <f t="shared" si="43"/>
        <v>11</v>
      </c>
      <c r="F86" s="57"/>
      <c r="G86" s="58"/>
      <c r="H86" s="58"/>
      <c r="I86" s="59">
        <f t="shared" si="44"/>
        <v>0</v>
      </c>
      <c r="J86" s="69"/>
      <c r="K86" s="67">
        <v>0</v>
      </c>
      <c r="L86" s="67">
        <v>0</v>
      </c>
      <c r="M86" s="59">
        <f t="shared" si="45"/>
        <v>0</v>
      </c>
      <c r="N86" s="66">
        <v>0</v>
      </c>
      <c r="O86" s="68"/>
      <c r="P86" s="67">
        <v>0</v>
      </c>
      <c r="Q86" s="59">
        <f t="shared" si="46"/>
        <v>0</v>
      </c>
      <c r="R86" s="60">
        <f t="shared" si="47"/>
        <v>11</v>
      </c>
    </row>
    <row r="87" spans="1:18" s="13" customFormat="1">
      <c r="A87" s="56" t="s">
        <v>15</v>
      </c>
      <c r="B87" s="66">
        <v>6</v>
      </c>
      <c r="C87" s="67">
        <v>8</v>
      </c>
      <c r="D87" s="68"/>
      <c r="E87" s="59">
        <f t="shared" si="43"/>
        <v>14</v>
      </c>
      <c r="F87" s="57"/>
      <c r="G87" s="58"/>
      <c r="H87" s="58"/>
      <c r="I87" s="59">
        <f t="shared" si="44"/>
        <v>0</v>
      </c>
      <c r="J87" s="69"/>
      <c r="K87" s="67">
        <v>0</v>
      </c>
      <c r="L87" s="67">
        <v>0</v>
      </c>
      <c r="M87" s="59">
        <f t="shared" si="45"/>
        <v>0</v>
      </c>
      <c r="N87" s="66">
        <v>0</v>
      </c>
      <c r="O87" s="68"/>
      <c r="P87" s="67">
        <v>0</v>
      </c>
      <c r="Q87" s="59">
        <f t="shared" si="46"/>
        <v>0</v>
      </c>
      <c r="R87" s="60">
        <f t="shared" si="47"/>
        <v>14</v>
      </c>
    </row>
    <row r="88" spans="1:18" s="13" customFormat="1">
      <c r="A88" s="56" t="s">
        <v>16</v>
      </c>
      <c r="B88" s="66">
        <v>11</v>
      </c>
      <c r="C88" s="67">
        <v>3</v>
      </c>
      <c r="D88" s="68"/>
      <c r="E88" s="59">
        <f t="shared" si="43"/>
        <v>14</v>
      </c>
      <c r="F88" s="57"/>
      <c r="G88" s="58"/>
      <c r="H88" s="58"/>
      <c r="I88" s="59">
        <f t="shared" si="44"/>
        <v>0</v>
      </c>
      <c r="J88" s="69"/>
      <c r="K88" s="67">
        <v>0</v>
      </c>
      <c r="L88" s="67">
        <v>0</v>
      </c>
      <c r="M88" s="59">
        <f t="shared" si="45"/>
        <v>0</v>
      </c>
      <c r="N88" s="66">
        <v>0</v>
      </c>
      <c r="O88" s="68"/>
      <c r="P88" s="67">
        <v>0</v>
      </c>
      <c r="Q88" s="59">
        <f t="shared" si="46"/>
        <v>0</v>
      </c>
      <c r="R88" s="60">
        <f t="shared" si="47"/>
        <v>14</v>
      </c>
    </row>
    <row r="89" spans="1:18" s="13" customFormat="1">
      <c r="A89" s="56" t="s">
        <v>17</v>
      </c>
      <c r="B89" s="66">
        <v>4</v>
      </c>
      <c r="C89" s="67">
        <v>1</v>
      </c>
      <c r="D89" s="68"/>
      <c r="E89" s="59">
        <f t="shared" si="43"/>
        <v>5</v>
      </c>
      <c r="F89" s="57"/>
      <c r="G89" s="58"/>
      <c r="H89" s="58"/>
      <c r="I89" s="59">
        <f t="shared" si="44"/>
        <v>0</v>
      </c>
      <c r="J89" s="69"/>
      <c r="K89" s="67">
        <v>0</v>
      </c>
      <c r="L89" s="67">
        <v>0</v>
      </c>
      <c r="M89" s="59">
        <f t="shared" si="45"/>
        <v>0</v>
      </c>
      <c r="N89" s="66">
        <v>1</v>
      </c>
      <c r="O89" s="68"/>
      <c r="P89" s="67">
        <v>0</v>
      </c>
      <c r="Q89" s="59">
        <f t="shared" si="46"/>
        <v>1</v>
      </c>
      <c r="R89" s="60">
        <f t="shared" si="47"/>
        <v>6</v>
      </c>
    </row>
    <row r="90" spans="1:18" s="13" customFormat="1">
      <c r="A90" s="56" t="s">
        <v>18</v>
      </c>
      <c r="B90" s="66">
        <v>15</v>
      </c>
      <c r="C90" s="67">
        <v>2</v>
      </c>
      <c r="D90" s="68"/>
      <c r="E90" s="59">
        <f t="shared" si="43"/>
        <v>17</v>
      </c>
      <c r="F90" s="57"/>
      <c r="G90" s="58"/>
      <c r="H90" s="58"/>
      <c r="I90" s="59">
        <f t="shared" si="44"/>
        <v>0</v>
      </c>
      <c r="J90" s="69"/>
      <c r="K90" s="67">
        <v>0</v>
      </c>
      <c r="L90" s="67">
        <v>0</v>
      </c>
      <c r="M90" s="59">
        <f t="shared" si="45"/>
        <v>0</v>
      </c>
      <c r="N90" s="66">
        <v>0</v>
      </c>
      <c r="O90" s="68"/>
      <c r="P90" s="67">
        <v>0</v>
      </c>
      <c r="Q90" s="59">
        <f t="shared" si="46"/>
        <v>0</v>
      </c>
      <c r="R90" s="60">
        <f t="shared" si="47"/>
        <v>17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SUM(B83:B89)</f>
        <v>39</v>
      </c>
      <c r="C92" s="25">
        <f>SUM(C83:C89)</f>
        <v>21</v>
      </c>
      <c r="D92" s="25">
        <f t="shared" ref="D92:Q92" si="48">SUM(D83:D86)</f>
        <v>0</v>
      </c>
      <c r="E92" s="26">
        <f t="shared" si="48"/>
        <v>27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>SUM(J83:J90)</f>
        <v>0</v>
      </c>
      <c r="K92" s="25">
        <f t="shared" si="48"/>
        <v>0</v>
      </c>
      <c r="L92" s="25">
        <f>SUM(L83:L90)</f>
        <v>0</v>
      </c>
      <c r="M92" s="26">
        <f t="shared" si="48"/>
        <v>0</v>
      </c>
      <c r="N92" s="24">
        <f>SUM(N83:N90)</f>
        <v>3</v>
      </c>
      <c r="O92" s="25">
        <f t="shared" si="48"/>
        <v>0</v>
      </c>
      <c r="P92" s="25">
        <f>SUM(P83:P90)</f>
        <v>1</v>
      </c>
      <c r="Q92" s="26">
        <f t="shared" si="48"/>
        <v>3</v>
      </c>
      <c r="R92" s="13">
        <f>SUM(R83:R86)</f>
        <v>30</v>
      </c>
    </row>
    <row r="93" spans="1:18" s="13" customFormat="1" ht="14" hidden="1" thickBot="1">
      <c r="A93" s="23" t="s">
        <v>20</v>
      </c>
      <c r="B93" s="24">
        <f t="shared" ref="B93:Q93" si="49">SUM(B84:B87)</f>
        <v>24</v>
      </c>
      <c r="C93" s="25">
        <f t="shared" si="49"/>
        <v>15</v>
      </c>
      <c r="D93" s="25">
        <f t="shared" si="49"/>
        <v>0</v>
      </c>
      <c r="E93" s="26">
        <f t="shared" si="49"/>
        <v>39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0</v>
      </c>
      <c r="L93" s="25">
        <f t="shared" si="49"/>
        <v>0</v>
      </c>
      <c r="M93" s="26">
        <f t="shared" si="49"/>
        <v>0</v>
      </c>
      <c r="N93" s="24">
        <f t="shared" si="49"/>
        <v>1</v>
      </c>
      <c r="O93" s="25">
        <f t="shared" si="49"/>
        <v>0</v>
      </c>
      <c r="P93" s="25">
        <f t="shared" si="49"/>
        <v>1</v>
      </c>
      <c r="Q93" s="26">
        <f t="shared" si="49"/>
        <v>2</v>
      </c>
      <c r="R93" s="13">
        <f>SUM(R84:R87)</f>
        <v>41</v>
      </c>
    </row>
    <row r="94" spans="1:18" s="13" customFormat="1" ht="14" hidden="1" thickBot="1">
      <c r="A94" s="23" t="s">
        <v>21</v>
      </c>
      <c r="B94" s="24">
        <f t="shared" ref="B94:Q94" si="50">SUM(B85:B88)</f>
        <v>32</v>
      </c>
      <c r="C94" s="25">
        <f t="shared" si="50"/>
        <v>17</v>
      </c>
      <c r="D94" s="25">
        <f t="shared" si="50"/>
        <v>0</v>
      </c>
      <c r="E94" s="26">
        <f t="shared" si="50"/>
        <v>49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1</v>
      </c>
      <c r="O94" s="25">
        <f t="shared" si="50"/>
        <v>0</v>
      </c>
      <c r="P94" s="25">
        <f t="shared" si="50"/>
        <v>1</v>
      </c>
      <c r="Q94" s="26">
        <f t="shared" si="50"/>
        <v>2</v>
      </c>
      <c r="R94" s="13">
        <f>SUM(R85:R88)</f>
        <v>51</v>
      </c>
    </row>
    <row r="95" spans="1:18" s="13" customFormat="1" ht="14" hidden="1" thickBot="1">
      <c r="A95" s="23" t="s">
        <v>22</v>
      </c>
      <c r="B95" s="24">
        <f t="shared" ref="B95:Q95" si="51">SUM(B86:B89)</f>
        <v>28</v>
      </c>
      <c r="C95" s="25">
        <f t="shared" si="51"/>
        <v>16</v>
      </c>
      <c r="D95" s="25">
        <f t="shared" si="51"/>
        <v>0</v>
      </c>
      <c r="E95" s="26">
        <f t="shared" si="51"/>
        <v>44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0</v>
      </c>
      <c r="M95" s="26">
        <f t="shared" si="51"/>
        <v>0</v>
      </c>
      <c r="N95" s="24">
        <f t="shared" si="51"/>
        <v>1</v>
      </c>
      <c r="O95" s="25">
        <f t="shared" si="51"/>
        <v>0</v>
      </c>
      <c r="P95" s="25">
        <f t="shared" si="51"/>
        <v>0</v>
      </c>
      <c r="Q95" s="26">
        <f t="shared" si="51"/>
        <v>1</v>
      </c>
      <c r="R95" s="13">
        <f>SUM(R86:R89)</f>
        <v>45</v>
      </c>
    </row>
    <row r="96" spans="1:18" s="13" customFormat="1" ht="14" hidden="1" thickBot="1">
      <c r="A96" s="27" t="s">
        <v>23</v>
      </c>
      <c r="B96" s="28">
        <f t="shared" ref="B96:Q96" si="52">SUM(B87:B90)</f>
        <v>36</v>
      </c>
      <c r="C96" s="29">
        <f t="shared" si="52"/>
        <v>14</v>
      </c>
      <c r="D96" s="29">
        <f t="shared" si="52"/>
        <v>0</v>
      </c>
      <c r="E96" s="30">
        <f t="shared" si="52"/>
        <v>50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1</v>
      </c>
      <c r="O96" s="29">
        <f t="shared" si="52"/>
        <v>0</v>
      </c>
      <c r="P96" s="29">
        <f t="shared" si="52"/>
        <v>0</v>
      </c>
      <c r="Q96" s="30">
        <f t="shared" si="52"/>
        <v>1</v>
      </c>
      <c r="R96" s="13">
        <f>SUM(R87:R90)</f>
        <v>51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54</v>
      </c>
      <c r="C98" s="36">
        <f t="shared" si="53"/>
        <v>23</v>
      </c>
      <c r="D98" s="36">
        <f t="shared" si="53"/>
        <v>0</v>
      </c>
      <c r="E98" s="37">
        <f t="shared" si="53"/>
        <v>77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0</v>
      </c>
      <c r="L98" s="36">
        <f t="shared" si="53"/>
        <v>0</v>
      </c>
      <c r="M98" s="37">
        <f t="shared" si="53"/>
        <v>0</v>
      </c>
      <c r="N98" s="35">
        <f t="shared" si="53"/>
        <v>3</v>
      </c>
      <c r="O98" s="36">
        <f t="shared" si="53"/>
        <v>0</v>
      </c>
      <c r="P98" s="36">
        <f t="shared" si="53"/>
        <v>1</v>
      </c>
      <c r="Q98" s="37">
        <f t="shared" si="53"/>
        <v>4</v>
      </c>
      <c r="R98" s="50">
        <f t="shared" si="53"/>
        <v>81</v>
      </c>
    </row>
    <row r="99" spans="1:18">
      <c r="A99" s="23" t="s">
        <v>25</v>
      </c>
      <c r="B99" s="35">
        <f t="shared" ref="B99:R99" si="54">MAX(B92:B96)</f>
        <v>39</v>
      </c>
      <c r="C99" s="36">
        <f t="shared" si="54"/>
        <v>21</v>
      </c>
      <c r="D99" s="36">
        <f t="shared" si="54"/>
        <v>0</v>
      </c>
      <c r="E99" s="37">
        <f t="shared" si="54"/>
        <v>50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0</v>
      </c>
      <c r="L99" s="36">
        <f t="shared" si="54"/>
        <v>0</v>
      </c>
      <c r="M99" s="37">
        <f t="shared" si="54"/>
        <v>0</v>
      </c>
      <c r="N99" s="35">
        <f t="shared" si="54"/>
        <v>3</v>
      </c>
      <c r="O99" s="36">
        <f t="shared" si="54"/>
        <v>0</v>
      </c>
      <c r="P99" s="36">
        <f t="shared" si="54"/>
        <v>1</v>
      </c>
      <c r="Q99" s="37">
        <f t="shared" si="54"/>
        <v>3</v>
      </c>
      <c r="R99" s="50">
        <f t="shared" si="54"/>
        <v>51</v>
      </c>
    </row>
    <row r="100" spans="1:18">
      <c r="A100" s="23" t="s">
        <v>26</v>
      </c>
      <c r="B100" s="35">
        <f t="shared" ref="B100:R100" si="55">SUM(B83:B90)/2</f>
        <v>27</v>
      </c>
      <c r="C100" s="36">
        <f t="shared" si="55"/>
        <v>11.5</v>
      </c>
      <c r="D100" s="36">
        <f t="shared" si="55"/>
        <v>0</v>
      </c>
      <c r="E100" s="37">
        <f t="shared" si="55"/>
        <v>38.5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</v>
      </c>
      <c r="L100" s="36">
        <f t="shared" si="55"/>
        <v>0</v>
      </c>
      <c r="M100" s="37">
        <f t="shared" si="55"/>
        <v>0</v>
      </c>
      <c r="N100" s="35">
        <f t="shared" si="55"/>
        <v>1.5</v>
      </c>
      <c r="O100" s="36">
        <f t="shared" si="55"/>
        <v>0</v>
      </c>
      <c r="P100" s="36">
        <f t="shared" si="55"/>
        <v>0.5</v>
      </c>
      <c r="Q100" s="37">
        <f t="shared" si="55"/>
        <v>2</v>
      </c>
      <c r="R100" s="50">
        <f t="shared" si="55"/>
        <v>40.5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16 March 2006</v>
      </c>
      <c r="D103" s="2"/>
      <c r="L103" s="1" t="str">
        <f>cycle!B7</f>
        <v>Fine - cool</v>
      </c>
    </row>
    <row r="104" spans="1:18">
      <c r="A104" s="75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76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6">
        <v>1</v>
      </c>
      <c r="C108" s="67">
        <v>0</v>
      </c>
      <c r="D108" s="68"/>
      <c r="E108" s="59">
        <f t="shared" ref="E108:E115" si="56">SUM(B108:D108)</f>
        <v>1</v>
      </c>
      <c r="F108" s="57"/>
      <c r="G108" s="58"/>
      <c r="H108" s="58"/>
      <c r="I108" s="59">
        <f t="shared" ref="I108:I115" si="57">SUM(F108:H108)</f>
        <v>0</v>
      </c>
      <c r="J108" s="69"/>
      <c r="K108" s="67">
        <v>0</v>
      </c>
      <c r="L108" s="67">
        <v>0</v>
      </c>
      <c r="M108" s="59">
        <f t="shared" ref="M108:M115" si="58">SUM(J108:L108)</f>
        <v>0</v>
      </c>
      <c r="N108" s="66">
        <v>0</v>
      </c>
      <c r="O108" s="68"/>
      <c r="P108" s="67">
        <v>0</v>
      </c>
      <c r="Q108" s="59">
        <f t="shared" ref="Q108:Q115" si="59">SUM(N108:P108)</f>
        <v>0</v>
      </c>
      <c r="R108" s="60">
        <f>SUM(B108:D108)+SUM(J108:L108)+SUM(N108:P108)</f>
        <v>1</v>
      </c>
    </row>
    <row r="109" spans="1:18" s="13" customFormat="1">
      <c r="A109" s="56" t="s">
        <v>12</v>
      </c>
      <c r="B109" s="66">
        <v>2</v>
      </c>
      <c r="C109" s="67">
        <v>0</v>
      </c>
      <c r="D109" s="68"/>
      <c r="E109" s="59">
        <f t="shared" si="56"/>
        <v>2</v>
      </c>
      <c r="F109" s="57"/>
      <c r="G109" s="58"/>
      <c r="H109" s="58"/>
      <c r="I109" s="59">
        <f t="shared" si="57"/>
        <v>0</v>
      </c>
      <c r="J109" s="69"/>
      <c r="K109" s="67">
        <v>0</v>
      </c>
      <c r="L109" s="67">
        <v>0</v>
      </c>
      <c r="M109" s="59">
        <f t="shared" si="58"/>
        <v>0</v>
      </c>
      <c r="N109" s="66">
        <v>0</v>
      </c>
      <c r="O109" s="68"/>
      <c r="P109" s="67">
        <v>0</v>
      </c>
      <c r="Q109" s="59">
        <f t="shared" si="59"/>
        <v>0</v>
      </c>
      <c r="R109" s="60">
        <f t="shared" ref="R109:R115" si="60">SUM(B109:D109)+SUM(J109:L109)+SUM(N109:P109)</f>
        <v>2</v>
      </c>
    </row>
    <row r="110" spans="1:18" s="13" customFormat="1">
      <c r="A110" s="56" t="s">
        <v>13</v>
      </c>
      <c r="B110" s="66">
        <v>10</v>
      </c>
      <c r="C110" s="67">
        <v>2</v>
      </c>
      <c r="D110" s="68"/>
      <c r="E110" s="59">
        <f t="shared" si="56"/>
        <v>12</v>
      </c>
      <c r="F110" s="57"/>
      <c r="G110" s="58"/>
      <c r="H110" s="58"/>
      <c r="I110" s="59">
        <f t="shared" si="57"/>
        <v>0</v>
      </c>
      <c r="J110" s="69"/>
      <c r="K110" s="67">
        <v>0</v>
      </c>
      <c r="L110" s="67">
        <v>0</v>
      </c>
      <c r="M110" s="59">
        <f t="shared" si="58"/>
        <v>0</v>
      </c>
      <c r="N110" s="66">
        <v>0</v>
      </c>
      <c r="O110" s="68"/>
      <c r="P110" s="67">
        <v>0</v>
      </c>
      <c r="Q110" s="59">
        <f t="shared" si="59"/>
        <v>0</v>
      </c>
      <c r="R110" s="60">
        <f t="shared" si="60"/>
        <v>12</v>
      </c>
    </row>
    <row r="111" spans="1:18" s="13" customFormat="1">
      <c r="A111" s="56" t="s">
        <v>14</v>
      </c>
      <c r="B111" s="66">
        <v>8</v>
      </c>
      <c r="C111" s="67">
        <v>6</v>
      </c>
      <c r="D111" s="68"/>
      <c r="E111" s="59">
        <f t="shared" si="56"/>
        <v>14</v>
      </c>
      <c r="F111" s="57"/>
      <c r="G111" s="58"/>
      <c r="H111" s="58"/>
      <c r="I111" s="59">
        <f t="shared" si="57"/>
        <v>0</v>
      </c>
      <c r="J111" s="69"/>
      <c r="K111" s="67">
        <v>0</v>
      </c>
      <c r="L111" s="67">
        <v>1</v>
      </c>
      <c r="M111" s="59">
        <f t="shared" si="58"/>
        <v>1</v>
      </c>
      <c r="N111" s="66">
        <v>2</v>
      </c>
      <c r="O111" s="68"/>
      <c r="P111" s="67">
        <v>0</v>
      </c>
      <c r="Q111" s="59">
        <f t="shared" si="59"/>
        <v>2</v>
      </c>
      <c r="R111" s="60">
        <f t="shared" si="60"/>
        <v>17</v>
      </c>
    </row>
    <row r="112" spans="1:18" s="13" customFormat="1">
      <c r="A112" s="56" t="s">
        <v>15</v>
      </c>
      <c r="B112" s="66">
        <v>9</v>
      </c>
      <c r="C112" s="67">
        <v>1</v>
      </c>
      <c r="D112" s="68"/>
      <c r="E112" s="59">
        <f t="shared" si="56"/>
        <v>10</v>
      </c>
      <c r="F112" s="57"/>
      <c r="G112" s="58"/>
      <c r="H112" s="58"/>
      <c r="I112" s="59">
        <f t="shared" si="57"/>
        <v>0</v>
      </c>
      <c r="J112" s="69"/>
      <c r="K112" s="67">
        <v>0</v>
      </c>
      <c r="L112" s="67">
        <v>0</v>
      </c>
      <c r="M112" s="59">
        <f t="shared" si="58"/>
        <v>0</v>
      </c>
      <c r="N112" s="66">
        <v>0</v>
      </c>
      <c r="O112" s="68"/>
      <c r="P112" s="67">
        <v>0</v>
      </c>
      <c r="Q112" s="59">
        <f t="shared" si="59"/>
        <v>0</v>
      </c>
      <c r="R112" s="60">
        <f t="shared" si="60"/>
        <v>10</v>
      </c>
    </row>
    <row r="113" spans="1:18" s="13" customFormat="1">
      <c r="A113" s="56" t="s">
        <v>16</v>
      </c>
      <c r="B113" s="66">
        <v>7</v>
      </c>
      <c r="C113" s="67">
        <v>5</v>
      </c>
      <c r="D113" s="68"/>
      <c r="E113" s="59">
        <f t="shared" si="56"/>
        <v>12</v>
      </c>
      <c r="F113" s="57"/>
      <c r="G113" s="58"/>
      <c r="H113" s="58"/>
      <c r="I113" s="59">
        <f t="shared" si="57"/>
        <v>0</v>
      </c>
      <c r="J113" s="69"/>
      <c r="K113" s="67">
        <v>0</v>
      </c>
      <c r="L113" s="67">
        <v>0</v>
      </c>
      <c r="M113" s="59">
        <f t="shared" si="58"/>
        <v>0</v>
      </c>
      <c r="N113" s="66">
        <v>1</v>
      </c>
      <c r="O113" s="68"/>
      <c r="P113" s="67">
        <v>3</v>
      </c>
      <c r="Q113" s="59">
        <f t="shared" si="59"/>
        <v>4</v>
      </c>
      <c r="R113" s="60">
        <f t="shared" si="60"/>
        <v>16</v>
      </c>
    </row>
    <row r="114" spans="1:18" s="13" customFormat="1">
      <c r="A114" s="56" t="s">
        <v>17</v>
      </c>
      <c r="B114" s="66">
        <v>7</v>
      </c>
      <c r="C114" s="67">
        <v>2</v>
      </c>
      <c r="D114" s="68"/>
      <c r="E114" s="59">
        <f t="shared" si="56"/>
        <v>9</v>
      </c>
      <c r="F114" s="57"/>
      <c r="G114" s="58"/>
      <c r="H114" s="58"/>
      <c r="I114" s="59">
        <f t="shared" si="57"/>
        <v>0</v>
      </c>
      <c r="J114" s="69"/>
      <c r="K114" s="67">
        <v>0</v>
      </c>
      <c r="L114" s="67">
        <v>0</v>
      </c>
      <c r="M114" s="59">
        <f t="shared" si="58"/>
        <v>0</v>
      </c>
      <c r="N114" s="66">
        <v>1</v>
      </c>
      <c r="O114" s="68"/>
      <c r="P114" s="67">
        <v>0</v>
      </c>
      <c r="Q114" s="59">
        <f t="shared" si="59"/>
        <v>1</v>
      </c>
      <c r="R114" s="60">
        <f t="shared" si="60"/>
        <v>10</v>
      </c>
    </row>
    <row r="115" spans="1:18" s="13" customFormat="1">
      <c r="A115" s="56" t="s">
        <v>18</v>
      </c>
      <c r="B115" s="66">
        <v>14</v>
      </c>
      <c r="C115" s="67">
        <v>3</v>
      </c>
      <c r="D115" s="68"/>
      <c r="E115" s="59">
        <f t="shared" si="56"/>
        <v>17</v>
      </c>
      <c r="F115" s="57"/>
      <c r="G115" s="58"/>
      <c r="H115" s="58"/>
      <c r="I115" s="59">
        <f t="shared" si="57"/>
        <v>0</v>
      </c>
      <c r="J115" s="69"/>
      <c r="K115" s="67">
        <v>0</v>
      </c>
      <c r="L115" s="67">
        <v>1</v>
      </c>
      <c r="M115" s="59">
        <f t="shared" si="58"/>
        <v>1</v>
      </c>
      <c r="N115" s="66">
        <v>1</v>
      </c>
      <c r="O115" s="68"/>
      <c r="P115" s="67">
        <v>0</v>
      </c>
      <c r="Q115" s="59">
        <f t="shared" si="59"/>
        <v>1</v>
      </c>
      <c r="R115" s="60">
        <f t="shared" si="60"/>
        <v>19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58</v>
      </c>
      <c r="C117" s="25">
        <f>SUM(C108:C115)</f>
        <v>19</v>
      </c>
      <c r="D117" s="25">
        <f t="shared" ref="D117:Q117" si="61">SUM(D108:D111)</f>
        <v>0</v>
      </c>
      <c r="E117" s="26">
        <f t="shared" si="61"/>
        <v>29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0</v>
      </c>
      <c r="L117" s="25">
        <f>SUM(L108:L115)</f>
        <v>2</v>
      </c>
      <c r="M117" s="26">
        <f t="shared" si="61"/>
        <v>1</v>
      </c>
      <c r="N117" s="24">
        <f>SUM(N108:N115)</f>
        <v>5</v>
      </c>
      <c r="O117" s="25">
        <f t="shared" si="61"/>
        <v>0</v>
      </c>
      <c r="P117" s="25">
        <f>SUM(P108:P115)</f>
        <v>3</v>
      </c>
      <c r="Q117" s="26">
        <f t="shared" si="61"/>
        <v>2</v>
      </c>
      <c r="R117" s="13">
        <f>SUM(R108:R111)</f>
        <v>32</v>
      </c>
    </row>
    <row r="118" spans="1:18" s="13" customFormat="1" ht="14" hidden="1" thickBot="1">
      <c r="A118" s="23" t="s">
        <v>20</v>
      </c>
      <c r="B118" s="24">
        <f t="shared" ref="B118:Q118" si="62">SUM(B109:B112)</f>
        <v>29</v>
      </c>
      <c r="C118" s="25">
        <f t="shared" si="62"/>
        <v>9</v>
      </c>
      <c r="D118" s="25">
        <f t="shared" si="62"/>
        <v>0</v>
      </c>
      <c r="E118" s="26">
        <f t="shared" si="62"/>
        <v>38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0</v>
      </c>
      <c r="L118" s="25">
        <f t="shared" si="62"/>
        <v>1</v>
      </c>
      <c r="M118" s="26">
        <f t="shared" si="62"/>
        <v>1</v>
      </c>
      <c r="N118" s="24">
        <f t="shared" si="62"/>
        <v>2</v>
      </c>
      <c r="O118" s="25">
        <f t="shared" si="62"/>
        <v>0</v>
      </c>
      <c r="P118" s="25">
        <f t="shared" si="62"/>
        <v>0</v>
      </c>
      <c r="Q118" s="26">
        <f t="shared" si="62"/>
        <v>2</v>
      </c>
      <c r="R118" s="13">
        <f>SUM(R109:R112)</f>
        <v>41</v>
      </c>
    </row>
    <row r="119" spans="1:18" s="13" customFormat="1" ht="14" hidden="1" thickBot="1">
      <c r="A119" s="23" t="s">
        <v>21</v>
      </c>
      <c r="B119" s="24">
        <f t="shared" ref="B119:Q119" si="63">SUM(B110:B113)</f>
        <v>34</v>
      </c>
      <c r="C119" s="25">
        <f t="shared" si="63"/>
        <v>14</v>
      </c>
      <c r="D119" s="25">
        <f t="shared" si="63"/>
        <v>0</v>
      </c>
      <c r="E119" s="26">
        <f t="shared" si="63"/>
        <v>48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0</v>
      </c>
      <c r="L119" s="25">
        <f t="shared" si="63"/>
        <v>1</v>
      </c>
      <c r="M119" s="26">
        <f t="shared" si="63"/>
        <v>1</v>
      </c>
      <c r="N119" s="24">
        <f t="shared" si="63"/>
        <v>3</v>
      </c>
      <c r="O119" s="25">
        <f t="shared" si="63"/>
        <v>0</v>
      </c>
      <c r="P119" s="25">
        <f t="shared" si="63"/>
        <v>3</v>
      </c>
      <c r="Q119" s="26">
        <f t="shared" si="63"/>
        <v>6</v>
      </c>
      <c r="R119" s="13">
        <f>SUM(R110:R113)</f>
        <v>55</v>
      </c>
    </row>
    <row r="120" spans="1:18" s="13" customFormat="1" ht="14" hidden="1" thickBot="1">
      <c r="A120" s="23" t="s">
        <v>22</v>
      </c>
      <c r="B120" s="24">
        <f t="shared" ref="B120:Q120" si="64">SUM(B111:B114)</f>
        <v>31</v>
      </c>
      <c r="C120" s="25">
        <f t="shared" si="64"/>
        <v>14</v>
      </c>
      <c r="D120" s="25">
        <f t="shared" si="64"/>
        <v>0</v>
      </c>
      <c r="E120" s="26">
        <f t="shared" si="64"/>
        <v>45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1</v>
      </c>
      <c r="M120" s="26">
        <f t="shared" si="64"/>
        <v>1</v>
      </c>
      <c r="N120" s="24">
        <f t="shared" si="64"/>
        <v>4</v>
      </c>
      <c r="O120" s="25">
        <f t="shared" si="64"/>
        <v>0</v>
      </c>
      <c r="P120" s="25">
        <f t="shared" si="64"/>
        <v>3</v>
      </c>
      <c r="Q120" s="26">
        <f t="shared" si="64"/>
        <v>7</v>
      </c>
      <c r="R120" s="13">
        <f>SUM(R111:R114)</f>
        <v>53</v>
      </c>
    </row>
    <row r="121" spans="1:18" s="13" customFormat="1" ht="14" hidden="1" thickBot="1">
      <c r="A121" s="27" t="s">
        <v>23</v>
      </c>
      <c r="B121" s="28">
        <f t="shared" ref="B121:Q121" si="65">SUM(B112:B115)</f>
        <v>37</v>
      </c>
      <c r="C121" s="29">
        <f t="shared" si="65"/>
        <v>11</v>
      </c>
      <c r="D121" s="29">
        <f t="shared" si="65"/>
        <v>0</v>
      </c>
      <c r="E121" s="30">
        <f t="shared" si="65"/>
        <v>48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1</v>
      </c>
      <c r="M121" s="30">
        <f t="shared" si="65"/>
        <v>1</v>
      </c>
      <c r="N121" s="28">
        <f t="shared" si="65"/>
        <v>3</v>
      </c>
      <c r="O121" s="29">
        <f t="shared" si="65"/>
        <v>0</v>
      </c>
      <c r="P121" s="29">
        <f t="shared" si="65"/>
        <v>3</v>
      </c>
      <c r="Q121" s="30">
        <f t="shared" si="65"/>
        <v>6</v>
      </c>
      <c r="R121" s="13">
        <f>SUM(R112:R115)</f>
        <v>55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58</v>
      </c>
      <c r="C123" s="36">
        <f t="shared" si="66"/>
        <v>19</v>
      </c>
      <c r="D123" s="36">
        <f t="shared" si="66"/>
        <v>0</v>
      </c>
      <c r="E123" s="37">
        <f t="shared" si="66"/>
        <v>77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0</v>
      </c>
      <c r="L123" s="36">
        <f t="shared" si="66"/>
        <v>2</v>
      </c>
      <c r="M123" s="37">
        <f t="shared" si="66"/>
        <v>2</v>
      </c>
      <c r="N123" s="35">
        <f t="shared" si="66"/>
        <v>5</v>
      </c>
      <c r="O123" s="36">
        <f t="shared" si="66"/>
        <v>0</v>
      </c>
      <c r="P123" s="36">
        <f t="shared" si="66"/>
        <v>3</v>
      </c>
      <c r="Q123" s="37">
        <f t="shared" si="66"/>
        <v>8</v>
      </c>
      <c r="R123" s="50">
        <f t="shared" si="66"/>
        <v>87</v>
      </c>
    </row>
    <row r="124" spans="1:18">
      <c r="A124" s="23" t="s">
        <v>25</v>
      </c>
      <c r="B124" s="35">
        <f t="shared" ref="B124:R124" si="67">MAX(B117:B121)</f>
        <v>58</v>
      </c>
      <c r="C124" s="36">
        <f t="shared" si="67"/>
        <v>19</v>
      </c>
      <c r="D124" s="36">
        <f t="shared" si="67"/>
        <v>0</v>
      </c>
      <c r="E124" s="37">
        <f t="shared" si="67"/>
        <v>48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0</v>
      </c>
      <c r="L124" s="36">
        <f t="shared" si="67"/>
        <v>2</v>
      </c>
      <c r="M124" s="37">
        <f t="shared" si="67"/>
        <v>1</v>
      </c>
      <c r="N124" s="35">
        <f t="shared" si="67"/>
        <v>5</v>
      </c>
      <c r="O124" s="36">
        <f t="shared" si="67"/>
        <v>0</v>
      </c>
      <c r="P124" s="36">
        <f t="shared" si="67"/>
        <v>3</v>
      </c>
      <c r="Q124" s="37">
        <f t="shared" si="67"/>
        <v>7</v>
      </c>
      <c r="R124" s="50">
        <f t="shared" si="67"/>
        <v>55</v>
      </c>
    </row>
    <row r="125" spans="1:18">
      <c r="A125" s="23" t="s">
        <v>26</v>
      </c>
      <c r="B125" s="35">
        <f t="shared" ref="B125:R125" si="68">SUM(B108:B115)/2</f>
        <v>29</v>
      </c>
      <c r="C125" s="36">
        <f t="shared" si="68"/>
        <v>9.5</v>
      </c>
      <c r="D125" s="36">
        <f t="shared" si="68"/>
        <v>0</v>
      </c>
      <c r="E125" s="37">
        <f t="shared" si="68"/>
        <v>38.5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</v>
      </c>
      <c r="L125" s="36">
        <f t="shared" si="68"/>
        <v>1</v>
      </c>
      <c r="M125" s="37">
        <f t="shared" si="68"/>
        <v>1</v>
      </c>
      <c r="N125" s="35">
        <f t="shared" si="68"/>
        <v>2.5</v>
      </c>
      <c r="O125" s="36">
        <f t="shared" si="68"/>
        <v>0</v>
      </c>
      <c r="P125" s="36">
        <f t="shared" si="68"/>
        <v>1.5</v>
      </c>
      <c r="Q125" s="37">
        <f t="shared" si="68"/>
        <v>4</v>
      </c>
      <c r="R125" s="50">
        <f t="shared" si="68"/>
        <v>43.5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17 March 2006</v>
      </c>
      <c r="D128" s="2"/>
      <c r="L128" s="1" t="str">
        <f>cycle!B8</f>
        <v>Fine - windy</v>
      </c>
    </row>
    <row r="129" spans="1:18">
      <c r="A129" s="75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76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6">
        <v>2</v>
      </c>
      <c r="C133" s="67">
        <v>0</v>
      </c>
      <c r="D133" s="68"/>
      <c r="E133" s="59">
        <f t="shared" ref="E133:E140" si="69">SUM(B133:D133)</f>
        <v>2</v>
      </c>
      <c r="F133" s="57"/>
      <c r="G133" s="58"/>
      <c r="H133" s="58"/>
      <c r="I133" s="59">
        <f t="shared" ref="I133:I140" si="70">SUM(F133:H133)</f>
        <v>0</v>
      </c>
      <c r="J133" s="69"/>
      <c r="K133" s="67">
        <v>0</v>
      </c>
      <c r="L133" s="67">
        <v>0</v>
      </c>
      <c r="M133" s="59">
        <f t="shared" ref="M133:M140" si="71">SUM(J133:L133)</f>
        <v>0</v>
      </c>
      <c r="N133" s="66">
        <v>0</v>
      </c>
      <c r="O133" s="68"/>
      <c r="P133" s="67">
        <v>0</v>
      </c>
      <c r="Q133" s="59">
        <f t="shared" ref="Q133:Q140" si="72">SUM(N133:P133)</f>
        <v>0</v>
      </c>
      <c r="R133" s="60">
        <f>SUM(B133:D133)+SUM(J133:L133)+SUM(N133:P133)</f>
        <v>2</v>
      </c>
    </row>
    <row r="134" spans="1:18" s="13" customFormat="1">
      <c r="A134" s="56" t="s">
        <v>12</v>
      </c>
      <c r="B134" s="66">
        <v>4</v>
      </c>
      <c r="C134" s="67">
        <v>0</v>
      </c>
      <c r="D134" s="68"/>
      <c r="E134" s="59">
        <f t="shared" si="69"/>
        <v>4</v>
      </c>
      <c r="F134" s="57"/>
      <c r="G134" s="58"/>
      <c r="H134" s="58"/>
      <c r="I134" s="59">
        <f t="shared" si="70"/>
        <v>0</v>
      </c>
      <c r="J134" s="69"/>
      <c r="K134" s="67">
        <v>0</v>
      </c>
      <c r="L134" s="67">
        <v>0</v>
      </c>
      <c r="M134" s="59">
        <f t="shared" si="71"/>
        <v>0</v>
      </c>
      <c r="N134" s="66">
        <v>0</v>
      </c>
      <c r="O134" s="68"/>
      <c r="P134" s="67">
        <v>0</v>
      </c>
      <c r="Q134" s="59">
        <f t="shared" si="72"/>
        <v>0</v>
      </c>
      <c r="R134" s="60">
        <f t="shared" ref="R134:R140" si="73">SUM(B134:D134)+SUM(J134:L134)+SUM(N134:P134)</f>
        <v>4</v>
      </c>
    </row>
    <row r="135" spans="1:18" s="13" customFormat="1">
      <c r="A135" s="56" t="s">
        <v>13</v>
      </c>
      <c r="B135" s="66">
        <v>7</v>
      </c>
      <c r="C135" s="67">
        <v>1</v>
      </c>
      <c r="D135" s="68"/>
      <c r="E135" s="59">
        <f t="shared" si="69"/>
        <v>8</v>
      </c>
      <c r="F135" s="57"/>
      <c r="G135" s="58"/>
      <c r="H135" s="58"/>
      <c r="I135" s="59">
        <f t="shared" si="70"/>
        <v>0</v>
      </c>
      <c r="J135" s="69"/>
      <c r="K135" s="67">
        <v>0</v>
      </c>
      <c r="L135" s="67">
        <v>0</v>
      </c>
      <c r="M135" s="59">
        <f t="shared" si="71"/>
        <v>0</v>
      </c>
      <c r="N135" s="66">
        <v>2</v>
      </c>
      <c r="O135" s="68"/>
      <c r="P135" s="67">
        <v>0</v>
      </c>
      <c r="Q135" s="59">
        <f t="shared" si="72"/>
        <v>2</v>
      </c>
      <c r="R135" s="60">
        <f t="shared" si="73"/>
        <v>10</v>
      </c>
    </row>
    <row r="136" spans="1:18" s="13" customFormat="1">
      <c r="A136" s="56" t="s">
        <v>14</v>
      </c>
      <c r="B136" s="66">
        <v>1</v>
      </c>
      <c r="C136" s="67">
        <v>3</v>
      </c>
      <c r="D136" s="68"/>
      <c r="E136" s="59">
        <f t="shared" si="69"/>
        <v>4</v>
      </c>
      <c r="F136" s="57"/>
      <c r="G136" s="58"/>
      <c r="H136" s="58"/>
      <c r="I136" s="59">
        <f t="shared" si="70"/>
        <v>0</v>
      </c>
      <c r="J136" s="69"/>
      <c r="K136" s="67">
        <v>0</v>
      </c>
      <c r="L136" s="67">
        <v>0</v>
      </c>
      <c r="M136" s="59">
        <f t="shared" si="71"/>
        <v>0</v>
      </c>
      <c r="N136" s="66">
        <v>1</v>
      </c>
      <c r="O136" s="68"/>
      <c r="P136" s="67">
        <v>0</v>
      </c>
      <c r="Q136" s="59">
        <f t="shared" si="72"/>
        <v>1</v>
      </c>
      <c r="R136" s="60">
        <f t="shared" si="73"/>
        <v>5</v>
      </c>
    </row>
    <row r="137" spans="1:18" s="13" customFormat="1">
      <c r="A137" s="56" t="s">
        <v>15</v>
      </c>
      <c r="B137" s="66">
        <v>9</v>
      </c>
      <c r="C137" s="67">
        <v>4</v>
      </c>
      <c r="D137" s="68"/>
      <c r="E137" s="59">
        <f t="shared" si="69"/>
        <v>13</v>
      </c>
      <c r="F137" s="57"/>
      <c r="G137" s="58"/>
      <c r="H137" s="58"/>
      <c r="I137" s="59">
        <f t="shared" si="70"/>
        <v>0</v>
      </c>
      <c r="J137" s="69"/>
      <c r="K137" s="67">
        <v>0</v>
      </c>
      <c r="L137" s="67">
        <v>0</v>
      </c>
      <c r="M137" s="59">
        <f t="shared" si="71"/>
        <v>0</v>
      </c>
      <c r="N137" s="66">
        <v>0</v>
      </c>
      <c r="O137" s="68"/>
      <c r="P137" s="67">
        <v>1</v>
      </c>
      <c r="Q137" s="59">
        <f t="shared" si="72"/>
        <v>1</v>
      </c>
      <c r="R137" s="60">
        <f t="shared" si="73"/>
        <v>14</v>
      </c>
    </row>
    <row r="138" spans="1:18" s="13" customFormat="1">
      <c r="A138" s="56" t="s">
        <v>16</v>
      </c>
      <c r="B138" s="66">
        <v>9</v>
      </c>
      <c r="C138" s="67">
        <v>1</v>
      </c>
      <c r="D138" s="68"/>
      <c r="E138" s="59">
        <f t="shared" si="69"/>
        <v>10</v>
      </c>
      <c r="F138" s="57"/>
      <c r="G138" s="58"/>
      <c r="H138" s="58"/>
      <c r="I138" s="59">
        <f t="shared" si="70"/>
        <v>0</v>
      </c>
      <c r="J138" s="69"/>
      <c r="K138" s="67">
        <v>0</v>
      </c>
      <c r="L138" s="67">
        <v>0</v>
      </c>
      <c r="M138" s="59">
        <f t="shared" si="71"/>
        <v>0</v>
      </c>
      <c r="N138" s="66">
        <v>2</v>
      </c>
      <c r="O138" s="68"/>
      <c r="P138" s="67">
        <v>2</v>
      </c>
      <c r="Q138" s="59">
        <f t="shared" si="72"/>
        <v>4</v>
      </c>
      <c r="R138" s="60">
        <f t="shared" si="73"/>
        <v>14</v>
      </c>
    </row>
    <row r="139" spans="1:18" s="13" customFormat="1">
      <c r="A139" s="56" t="s">
        <v>17</v>
      </c>
      <c r="B139" s="66">
        <v>4</v>
      </c>
      <c r="C139" s="67">
        <v>6</v>
      </c>
      <c r="D139" s="68"/>
      <c r="E139" s="59">
        <f t="shared" si="69"/>
        <v>10</v>
      </c>
      <c r="F139" s="57"/>
      <c r="G139" s="58"/>
      <c r="H139" s="58"/>
      <c r="I139" s="59">
        <f t="shared" si="70"/>
        <v>0</v>
      </c>
      <c r="J139" s="69"/>
      <c r="K139" s="67">
        <v>0</v>
      </c>
      <c r="L139" s="67">
        <v>0</v>
      </c>
      <c r="M139" s="59">
        <f t="shared" si="71"/>
        <v>0</v>
      </c>
      <c r="N139" s="66">
        <v>1</v>
      </c>
      <c r="O139" s="68"/>
      <c r="P139" s="67">
        <v>0</v>
      </c>
      <c r="Q139" s="59">
        <f t="shared" si="72"/>
        <v>1</v>
      </c>
      <c r="R139" s="60">
        <f t="shared" si="73"/>
        <v>11</v>
      </c>
    </row>
    <row r="140" spans="1:18" s="13" customFormat="1">
      <c r="A140" s="56" t="s">
        <v>18</v>
      </c>
      <c r="B140" s="66">
        <v>11</v>
      </c>
      <c r="C140" s="67">
        <v>0</v>
      </c>
      <c r="D140" s="68"/>
      <c r="E140" s="59">
        <f t="shared" si="69"/>
        <v>11</v>
      </c>
      <c r="F140" s="57"/>
      <c r="G140" s="58"/>
      <c r="H140" s="58"/>
      <c r="I140" s="59">
        <f t="shared" si="70"/>
        <v>0</v>
      </c>
      <c r="J140" s="69"/>
      <c r="K140" s="67">
        <v>0</v>
      </c>
      <c r="L140" s="67">
        <v>1</v>
      </c>
      <c r="M140" s="59">
        <f t="shared" si="71"/>
        <v>1</v>
      </c>
      <c r="N140" s="66">
        <v>0</v>
      </c>
      <c r="O140" s="68"/>
      <c r="P140" s="67">
        <v>0</v>
      </c>
      <c r="Q140" s="59">
        <f t="shared" si="72"/>
        <v>0</v>
      </c>
      <c r="R140" s="60">
        <f t="shared" si="73"/>
        <v>12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47</v>
      </c>
      <c r="C142" s="25">
        <f>SUM(C133:C140)</f>
        <v>15</v>
      </c>
      <c r="D142" s="25">
        <f t="shared" ref="D142:Q142" si="74">SUM(D133:D136)</f>
        <v>0</v>
      </c>
      <c r="E142" s="26">
        <f t="shared" si="74"/>
        <v>18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>SUM(K133:K140)</f>
        <v>0</v>
      </c>
      <c r="L142" s="25">
        <f>SUM(L133:L140)</f>
        <v>1</v>
      </c>
      <c r="M142" s="26">
        <f t="shared" si="74"/>
        <v>0</v>
      </c>
      <c r="N142" s="24">
        <f>SUM(N133:N140)</f>
        <v>6</v>
      </c>
      <c r="O142" s="25">
        <f t="shared" si="74"/>
        <v>0</v>
      </c>
      <c r="P142" s="25">
        <f>SUM(P133:P140)</f>
        <v>3</v>
      </c>
      <c r="Q142" s="26">
        <f t="shared" si="74"/>
        <v>3</v>
      </c>
      <c r="R142" s="13">
        <f>SUM(R133:R136)</f>
        <v>21</v>
      </c>
    </row>
    <row r="143" spans="1:18" s="13" customFormat="1" ht="14" hidden="1" thickBot="1">
      <c r="A143" s="23" t="s">
        <v>20</v>
      </c>
      <c r="B143" s="24">
        <f t="shared" ref="B143:Q143" si="75">SUM(B134:B137)</f>
        <v>21</v>
      </c>
      <c r="C143" s="25">
        <f t="shared" si="75"/>
        <v>8</v>
      </c>
      <c r="D143" s="25">
        <f t="shared" si="75"/>
        <v>0</v>
      </c>
      <c r="E143" s="26">
        <f t="shared" si="75"/>
        <v>29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0</v>
      </c>
      <c r="L143" s="25">
        <f t="shared" si="75"/>
        <v>0</v>
      </c>
      <c r="M143" s="26">
        <f t="shared" si="75"/>
        <v>0</v>
      </c>
      <c r="N143" s="24">
        <f t="shared" si="75"/>
        <v>3</v>
      </c>
      <c r="O143" s="25">
        <f t="shared" si="75"/>
        <v>0</v>
      </c>
      <c r="P143" s="25">
        <f t="shared" si="75"/>
        <v>1</v>
      </c>
      <c r="Q143" s="26">
        <f t="shared" si="75"/>
        <v>4</v>
      </c>
      <c r="R143" s="13">
        <f>SUM(R134:R137)</f>
        <v>33</v>
      </c>
    </row>
    <row r="144" spans="1:18" s="13" customFormat="1" ht="14" hidden="1" thickBot="1">
      <c r="A144" s="23" t="s">
        <v>21</v>
      </c>
      <c r="B144" s="24">
        <f t="shared" ref="B144:Q144" si="76">SUM(B135:B138)</f>
        <v>26</v>
      </c>
      <c r="C144" s="25">
        <f t="shared" si="76"/>
        <v>9</v>
      </c>
      <c r="D144" s="25">
        <f t="shared" si="76"/>
        <v>0</v>
      </c>
      <c r="E144" s="26">
        <f t="shared" si="76"/>
        <v>35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0</v>
      </c>
      <c r="L144" s="25">
        <f t="shared" si="76"/>
        <v>0</v>
      </c>
      <c r="M144" s="26">
        <f t="shared" si="76"/>
        <v>0</v>
      </c>
      <c r="N144" s="24">
        <f t="shared" si="76"/>
        <v>5</v>
      </c>
      <c r="O144" s="25">
        <f t="shared" si="76"/>
        <v>0</v>
      </c>
      <c r="P144" s="25">
        <f t="shared" si="76"/>
        <v>3</v>
      </c>
      <c r="Q144" s="26">
        <f t="shared" si="76"/>
        <v>8</v>
      </c>
      <c r="R144" s="13">
        <f>SUM(R135:R138)</f>
        <v>43</v>
      </c>
    </row>
    <row r="145" spans="1:18" s="13" customFormat="1" ht="14" hidden="1" thickBot="1">
      <c r="A145" s="23" t="s">
        <v>22</v>
      </c>
      <c r="B145" s="24">
        <f t="shared" ref="B145:Q145" si="77">SUM(B136:B139)</f>
        <v>23</v>
      </c>
      <c r="C145" s="25">
        <f t="shared" si="77"/>
        <v>14</v>
      </c>
      <c r="D145" s="25">
        <f t="shared" si="77"/>
        <v>0</v>
      </c>
      <c r="E145" s="26">
        <f t="shared" si="77"/>
        <v>37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0</v>
      </c>
      <c r="L145" s="25">
        <f t="shared" si="77"/>
        <v>0</v>
      </c>
      <c r="M145" s="26">
        <f t="shared" si="77"/>
        <v>0</v>
      </c>
      <c r="N145" s="24">
        <f t="shared" si="77"/>
        <v>4</v>
      </c>
      <c r="O145" s="25">
        <f t="shared" si="77"/>
        <v>0</v>
      </c>
      <c r="P145" s="25">
        <f t="shared" si="77"/>
        <v>3</v>
      </c>
      <c r="Q145" s="26">
        <f t="shared" si="77"/>
        <v>7</v>
      </c>
      <c r="R145" s="13">
        <f>SUM(R136:R139)</f>
        <v>44</v>
      </c>
    </row>
    <row r="146" spans="1:18" s="13" customFormat="1" ht="14" hidden="1" thickBot="1">
      <c r="A146" s="27" t="s">
        <v>23</v>
      </c>
      <c r="B146" s="28">
        <f t="shared" ref="B146:Q146" si="78">SUM(B137:B140)</f>
        <v>33</v>
      </c>
      <c r="C146" s="29">
        <f t="shared" si="78"/>
        <v>11</v>
      </c>
      <c r="D146" s="29">
        <f t="shared" si="78"/>
        <v>0</v>
      </c>
      <c r="E146" s="30">
        <f t="shared" si="78"/>
        <v>44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0</v>
      </c>
      <c r="L146" s="29">
        <f t="shared" si="78"/>
        <v>1</v>
      </c>
      <c r="M146" s="30">
        <f t="shared" si="78"/>
        <v>1</v>
      </c>
      <c r="N146" s="28">
        <f t="shared" si="78"/>
        <v>3</v>
      </c>
      <c r="O146" s="29">
        <f t="shared" si="78"/>
        <v>0</v>
      </c>
      <c r="P146" s="29">
        <f t="shared" si="78"/>
        <v>3</v>
      </c>
      <c r="Q146" s="30">
        <f t="shared" si="78"/>
        <v>6</v>
      </c>
      <c r="R146" s="13">
        <f>SUM(R137:R140)</f>
        <v>51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47</v>
      </c>
      <c r="C148" s="36">
        <f t="shared" si="79"/>
        <v>15</v>
      </c>
      <c r="D148" s="36">
        <f t="shared" si="79"/>
        <v>0</v>
      </c>
      <c r="E148" s="37">
        <f t="shared" si="79"/>
        <v>62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0</v>
      </c>
      <c r="L148" s="36">
        <f t="shared" si="79"/>
        <v>1</v>
      </c>
      <c r="M148" s="37">
        <f t="shared" si="79"/>
        <v>1</v>
      </c>
      <c r="N148" s="35">
        <f t="shared" si="79"/>
        <v>6</v>
      </c>
      <c r="O148" s="36">
        <f t="shared" si="79"/>
        <v>0</v>
      </c>
      <c r="P148" s="36">
        <f t="shared" si="79"/>
        <v>3</v>
      </c>
      <c r="Q148" s="37">
        <f t="shared" si="79"/>
        <v>9</v>
      </c>
      <c r="R148" s="50">
        <f t="shared" si="79"/>
        <v>72</v>
      </c>
    </row>
    <row r="149" spans="1:18">
      <c r="A149" s="23" t="s">
        <v>25</v>
      </c>
      <c r="B149" s="35">
        <f t="shared" ref="B149:R149" si="80">MAX(B142:B146)</f>
        <v>47</v>
      </c>
      <c r="C149" s="36">
        <f t="shared" si="80"/>
        <v>15</v>
      </c>
      <c r="D149" s="36">
        <f t="shared" si="80"/>
        <v>0</v>
      </c>
      <c r="E149" s="37">
        <f t="shared" si="80"/>
        <v>44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0</v>
      </c>
      <c r="L149" s="36">
        <f t="shared" si="80"/>
        <v>1</v>
      </c>
      <c r="M149" s="37">
        <f t="shared" si="80"/>
        <v>1</v>
      </c>
      <c r="N149" s="35">
        <f t="shared" si="80"/>
        <v>6</v>
      </c>
      <c r="O149" s="36">
        <f t="shared" si="80"/>
        <v>0</v>
      </c>
      <c r="P149" s="36">
        <f t="shared" si="80"/>
        <v>3</v>
      </c>
      <c r="Q149" s="37">
        <f t="shared" si="80"/>
        <v>8</v>
      </c>
      <c r="R149" s="50">
        <f t="shared" si="80"/>
        <v>51</v>
      </c>
    </row>
    <row r="150" spans="1:18">
      <c r="A150" s="23" t="s">
        <v>26</v>
      </c>
      <c r="B150" s="35">
        <f t="shared" ref="B150:R150" si="81">SUM(B133:B140)/2</f>
        <v>23.5</v>
      </c>
      <c r="C150" s="36">
        <f t="shared" si="81"/>
        <v>7.5</v>
      </c>
      <c r="D150" s="36">
        <f t="shared" si="81"/>
        <v>0</v>
      </c>
      <c r="E150" s="37">
        <f t="shared" si="81"/>
        <v>31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0</v>
      </c>
      <c r="L150" s="36">
        <f t="shared" si="81"/>
        <v>0.5</v>
      </c>
      <c r="M150" s="37">
        <f t="shared" si="81"/>
        <v>0.5</v>
      </c>
      <c r="N150" s="35">
        <f t="shared" si="81"/>
        <v>3</v>
      </c>
      <c r="O150" s="36">
        <f t="shared" si="81"/>
        <v>0</v>
      </c>
      <c r="P150" s="36">
        <f t="shared" si="81"/>
        <v>1.5</v>
      </c>
      <c r="Q150" s="37">
        <f t="shared" si="81"/>
        <v>4.5</v>
      </c>
      <c r="R150" s="50">
        <f t="shared" si="81"/>
        <v>36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&amp;C&amp;12KELBURN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50"/>
  <sheetViews>
    <sheetView zoomScaleNormal="100" workbookViewId="0">
      <selection activeCell="C34" sqref="C34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2006</v>
      </c>
      <c r="D3" s="2"/>
    </row>
    <row r="4" spans="1:18">
      <c r="A4" s="5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7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79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0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81" t="s">
        <v>11</v>
      </c>
      <c r="B8" s="66">
        <f t="shared" ref="B8:D15" si="0">+(B33+B58+B82+B107+B132)/5</f>
        <v>1.2</v>
      </c>
      <c r="C8" s="67">
        <f t="shared" si="0"/>
        <v>0.2</v>
      </c>
      <c r="D8" s="67">
        <f t="shared" si="0"/>
        <v>0</v>
      </c>
      <c r="E8" s="59">
        <f t="shared" ref="E8:E15" si="1">SUM(B8:D8)</f>
        <v>1.4</v>
      </c>
      <c r="F8" s="66">
        <f t="shared" ref="F8:H15" si="2">+(F33+F58+F82+F107+F132)/5</f>
        <v>1.6</v>
      </c>
      <c r="G8" s="67">
        <f t="shared" si="2"/>
        <v>0.8</v>
      </c>
      <c r="H8" s="67">
        <f t="shared" si="2"/>
        <v>0</v>
      </c>
      <c r="I8" s="59">
        <f t="shared" ref="I8:I15" si="3">SUM(F8:H8)</f>
        <v>2.4000000000000004</v>
      </c>
      <c r="J8" s="66">
        <f t="shared" ref="J8:L15" si="4">+(J33+J58+J82+J107+J132)/5</f>
        <v>0.2</v>
      </c>
      <c r="K8" s="67">
        <f t="shared" si="4"/>
        <v>4</v>
      </c>
      <c r="L8" s="67">
        <f t="shared" si="4"/>
        <v>0</v>
      </c>
      <c r="M8" s="59">
        <f t="shared" ref="M8:M15" si="5">SUM(J8:L8)</f>
        <v>4.2</v>
      </c>
      <c r="N8" s="66">
        <f t="shared" ref="N8:P15" si="6">+(N33+N58+N82+N107+N132)/5</f>
        <v>0.6</v>
      </c>
      <c r="O8" s="67">
        <f t="shared" si="6"/>
        <v>1.4</v>
      </c>
      <c r="P8" s="67">
        <f t="shared" si="6"/>
        <v>6.4</v>
      </c>
      <c r="Q8" s="59">
        <f t="shared" ref="Q8:Q15" si="7">SUM(N8:P8)</f>
        <v>8.4</v>
      </c>
      <c r="R8" s="60">
        <f t="shared" ref="R8:R15" si="8">+(R33+R58+R82+R107+R132)/5</f>
        <v>16.399999999999999</v>
      </c>
    </row>
    <row r="9" spans="1:18" s="13" customFormat="1">
      <c r="A9" s="81" t="s">
        <v>12</v>
      </c>
      <c r="B9" s="66">
        <f t="shared" si="0"/>
        <v>1.4</v>
      </c>
      <c r="C9" s="67">
        <f t="shared" si="0"/>
        <v>0.2</v>
      </c>
      <c r="D9" s="67">
        <f t="shared" si="0"/>
        <v>0</v>
      </c>
      <c r="E9" s="59">
        <f t="shared" si="1"/>
        <v>1.5999999999999999</v>
      </c>
      <c r="F9" s="66">
        <f t="shared" si="2"/>
        <v>1.2</v>
      </c>
      <c r="G9" s="67">
        <f t="shared" si="2"/>
        <v>4.5999999999999996</v>
      </c>
      <c r="H9" s="67">
        <f t="shared" si="2"/>
        <v>0</v>
      </c>
      <c r="I9" s="59">
        <f t="shared" si="3"/>
        <v>5.8</v>
      </c>
      <c r="J9" s="66">
        <f t="shared" si="4"/>
        <v>0</v>
      </c>
      <c r="K9" s="67">
        <f t="shared" si="4"/>
        <v>4</v>
      </c>
      <c r="L9" s="67">
        <f t="shared" si="4"/>
        <v>0</v>
      </c>
      <c r="M9" s="59">
        <f t="shared" si="5"/>
        <v>4</v>
      </c>
      <c r="N9" s="66">
        <f t="shared" si="6"/>
        <v>0</v>
      </c>
      <c r="O9" s="67">
        <f t="shared" si="6"/>
        <v>1.6</v>
      </c>
      <c r="P9" s="67">
        <f t="shared" si="6"/>
        <v>8.1999999999999993</v>
      </c>
      <c r="Q9" s="59">
        <f t="shared" si="7"/>
        <v>9.7999999999999989</v>
      </c>
      <c r="R9" s="60">
        <f t="shared" si="8"/>
        <v>21.2</v>
      </c>
    </row>
    <row r="10" spans="1:18" s="13" customFormat="1">
      <c r="A10" s="81" t="s">
        <v>13</v>
      </c>
      <c r="B10" s="66">
        <f t="shared" si="0"/>
        <v>0.4</v>
      </c>
      <c r="C10" s="67">
        <f t="shared" si="0"/>
        <v>0</v>
      </c>
      <c r="D10" s="67">
        <f t="shared" si="0"/>
        <v>0</v>
      </c>
      <c r="E10" s="59">
        <f t="shared" si="1"/>
        <v>0.4</v>
      </c>
      <c r="F10" s="66">
        <f t="shared" si="2"/>
        <v>0.6</v>
      </c>
      <c r="G10" s="67">
        <f t="shared" si="2"/>
        <v>2.4</v>
      </c>
      <c r="H10" s="67">
        <f t="shared" si="2"/>
        <v>0</v>
      </c>
      <c r="I10" s="59">
        <f t="shared" si="3"/>
        <v>3</v>
      </c>
      <c r="J10" s="66">
        <f t="shared" si="4"/>
        <v>0.2</v>
      </c>
      <c r="K10" s="67">
        <f t="shared" si="4"/>
        <v>7.2</v>
      </c>
      <c r="L10" s="67">
        <f t="shared" si="4"/>
        <v>0</v>
      </c>
      <c r="M10" s="59">
        <f t="shared" si="5"/>
        <v>7.4</v>
      </c>
      <c r="N10" s="66">
        <f t="shared" si="6"/>
        <v>0</v>
      </c>
      <c r="O10" s="67">
        <f t="shared" si="6"/>
        <v>1.4</v>
      </c>
      <c r="P10" s="67">
        <f t="shared" si="6"/>
        <v>12.6</v>
      </c>
      <c r="Q10" s="59">
        <f t="shared" si="7"/>
        <v>14</v>
      </c>
      <c r="R10" s="60">
        <f t="shared" si="8"/>
        <v>24.8</v>
      </c>
    </row>
    <row r="11" spans="1:18" s="13" customFormat="1">
      <c r="A11" s="81" t="s">
        <v>14</v>
      </c>
      <c r="B11" s="66">
        <f t="shared" si="0"/>
        <v>4</v>
      </c>
      <c r="C11" s="67">
        <f t="shared" si="0"/>
        <v>0</v>
      </c>
      <c r="D11" s="67">
        <f t="shared" si="0"/>
        <v>0</v>
      </c>
      <c r="E11" s="59">
        <f t="shared" si="1"/>
        <v>4</v>
      </c>
      <c r="F11" s="66">
        <f t="shared" si="2"/>
        <v>0.2</v>
      </c>
      <c r="G11" s="67">
        <f t="shared" si="2"/>
        <v>1.8</v>
      </c>
      <c r="H11" s="67">
        <f t="shared" si="2"/>
        <v>0</v>
      </c>
      <c r="I11" s="59">
        <f t="shared" si="3"/>
        <v>2</v>
      </c>
      <c r="J11" s="66">
        <f t="shared" si="4"/>
        <v>0.6</v>
      </c>
      <c r="K11" s="67">
        <f t="shared" si="4"/>
        <v>7.2</v>
      </c>
      <c r="L11" s="67">
        <f t="shared" si="4"/>
        <v>0</v>
      </c>
      <c r="M11" s="59">
        <f t="shared" si="5"/>
        <v>7.8</v>
      </c>
      <c r="N11" s="66">
        <f t="shared" si="6"/>
        <v>0</v>
      </c>
      <c r="O11" s="67">
        <f t="shared" si="6"/>
        <v>2.8</v>
      </c>
      <c r="P11" s="67">
        <f t="shared" si="6"/>
        <v>16.2</v>
      </c>
      <c r="Q11" s="59">
        <f t="shared" si="7"/>
        <v>19</v>
      </c>
      <c r="R11" s="60">
        <f t="shared" si="8"/>
        <v>32.799999999999997</v>
      </c>
    </row>
    <row r="12" spans="1:18" s="13" customFormat="1">
      <c r="A12" s="81" t="s">
        <v>15</v>
      </c>
      <c r="B12" s="66">
        <f t="shared" si="0"/>
        <v>2</v>
      </c>
      <c r="C12" s="67">
        <f t="shared" si="0"/>
        <v>0</v>
      </c>
      <c r="D12" s="67">
        <f t="shared" si="0"/>
        <v>0</v>
      </c>
      <c r="E12" s="59">
        <f t="shared" si="1"/>
        <v>2</v>
      </c>
      <c r="F12" s="66">
        <f t="shared" si="2"/>
        <v>0.4</v>
      </c>
      <c r="G12" s="67">
        <f t="shared" si="2"/>
        <v>1.8</v>
      </c>
      <c r="H12" s="67">
        <f t="shared" si="2"/>
        <v>0.2</v>
      </c>
      <c r="I12" s="59">
        <f t="shared" si="3"/>
        <v>2.4000000000000004</v>
      </c>
      <c r="J12" s="66">
        <f t="shared" si="4"/>
        <v>0.4</v>
      </c>
      <c r="K12" s="67">
        <f t="shared" si="4"/>
        <v>8.4</v>
      </c>
      <c r="L12" s="67">
        <f t="shared" si="4"/>
        <v>0</v>
      </c>
      <c r="M12" s="59">
        <f t="shared" si="5"/>
        <v>8.8000000000000007</v>
      </c>
      <c r="N12" s="66">
        <f t="shared" si="6"/>
        <v>0</v>
      </c>
      <c r="O12" s="67">
        <f t="shared" si="6"/>
        <v>2.4</v>
      </c>
      <c r="P12" s="67">
        <f t="shared" si="6"/>
        <v>16.8</v>
      </c>
      <c r="Q12" s="59">
        <f t="shared" si="7"/>
        <v>19.2</v>
      </c>
      <c r="R12" s="60">
        <f t="shared" si="8"/>
        <v>32.4</v>
      </c>
    </row>
    <row r="13" spans="1:18" s="13" customFormat="1">
      <c r="A13" s="81" t="s">
        <v>16</v>
      </c>
      <c r="B13" s="66">
        <f t="shared" si="0"/>
        <v>2.8</v>
      </c>
      <c r="C13" s="67">
        <f t="shared" si="0"/>
        <v>0</v>
      </c>
      <c r="D13" s="67">
        <f t="shared" si="0"/>
        <v>0.2</v>
      </c>
      <c r="E13" s="59">
        <f t="shared" si="1"/>
        <v>3</v>
      </c>
      <c r="F13" s="66">
        <f t="shared" si="2"/>
        <v>1</v>
      </c>
      <c r="G13" s="67">
        <f t="shared" si="2"/>
        <v>0.8</v>
      </c>
      <c r="H13" s="67">
        <f t="shared" si="2"/>
        <v>0.2</v>
      </c>
      <c r="I13" s="59">
        <f t="shared" si="3"/>
        <v>2</v>
      </c>
      <c r="J13" s="66">
        <f t="shared" si="4"/>
        <v>0.2</v>
      </c>
      <c r="K13" s="67">
        <f t="shared" si="4"/>
        <v>4.8</v>
      </c>
      <c r="L13" s="67">
        <f t="shared" si="4"/>
        <v>0</v>
      </c>
      <c r="M13" s="59">
        <f t="shared" si="5"/>
        <v>5</v>
      </c>
      <c r="N13" s="66">
        <f t="shared" si="6"/>
        <v>0</v>
      </c>
      <c r="O13" s="67">
        <f t="shared" si="6"/>
        <v>2.8</v>
      </c>
      <c r="P13" s="67">
        <f t="shared" si="6"/>
        <v>17.399999999999999</v>
      </c>
      <c r="Q13" s="59">
        <f t="shared" si="7"/>
        <v>20.2</v>
      </c>
      <c r="R13" s="60">
        <f t="shared" si="8"/>
        <v>30.2</v>
      </c>
    </row>
    <row r="14" spans="1:18" s="13" customFormat="1">
      <c r="A14" s="81" t="s">
        <v>17</v>
      </c>
      <c r="B14" s="66">
        <f t="shared" si="0"/>
        <v>1.6</v>
      </c>
      <c r="C14" s="67">
        <f t="shared" si="0"/>
        <v>0</v>
      </c>
      <c r="D14" s="67">
        <f t="shared" si="0"/>
        <v>0</v>
      </c>
      <c r="E14" s="59">
        <f t="shared" si="1"/>
        <v>1.6</v>
      </c>
      <c r="F14" s="66">
        <f t="shared" si="2"/>
        <v>1.4</v>
      </c>
      <c r="G14" s="67">
        <f t="shared" si="2"/>
        <v>1</v>
      </c>
      <c r="H14" s="67">
        <f t="shared" si="2"/>
        <v>0.2</v>
      </c>
      <c r="I14" s="59">
        <f t="shared" si="3"/>
        <v>2.6</v>
      </c>
      <c r="J14" s="66">
        <f t="shared" si="4"/>
        <v>0.4</v>
      </c>
      <c r="K14" s="67">
        <f t="shared" si="4"/>
        <v>6.2</v>
      </c>
      <c r="L14" s="67">
        <f t="shared" si="4"/>
        <v>0</v>
      </c>
      <c r="M14" s="59">
        <f t="shared" si="5"/>
        <v>6.6000000000000005</v>
      </c>
      <c r="N14" s="66">
        <f t="shared" si="6"/>
        <v>0</v>
      </c>
      <c r="O14" s="67">
        <f t="shared" si="6"/>
        <v>3</v>
      </c>
      <c r="P14" s="67">
        <f t="shared" si="6"/>
        <v>10.4</v>
      </c>
      <c r="Q14" s="59">
        <f t="shared" si="7"/>
        <v>13.4</v>
      </c>
      <c r="R14" s="60">
        <f t="shared" si="8"/>
        <v>24.2</v>
      </c>
    </row>
    <row r="15" spans="1:18" s="13" customFormat="1">
      <c r="A15" s="81" t="s">
        <v>18</v>
      </c>
      <c r="B15" s="66">
        <f t="shared" si="0"/>
        <v>1.2</v>
      </c>
      <c r="C15" s="67">
        <f t="shared" si="0"/>
        <v>0</v>
      </c>
      <c r="D15" s="67">
        <f t="shared" si="0"/>
        <v>0</v>
      </c>
      <c r="E15" s="59">
        <f t="shared" si="1"/>
        <v>1.2</v>
      </c>
      <c r="F15" s="66">
        <f t="shared" si="2"/>
        <v>0.2</v>
      </c>
      <c r="G15" s="67">
        <f t="shared" si="2"/>
        <v>0.8</v>
      </c>
      <c r="H15" s="67">
        <f t="shared" si="2"/>
        <v>0</v>
      </c>
      <c r="I15" s="59">
        <f t="shared" si="3"/>
        <v>1</v>
      </c>
      <c r="J15" s="66">
        <f t="shared" si="4"/>
        <v>0.2</v>
      </c>
      <c r="K15" s="67">
        <f t="shared" si="4"/>
        <v>3</v>
      </c>
      <c r="L15" s="67">
        <f t="shared" si="4"/>
        <v>0</v>
      </c>
      <c r="M15" s="59">
        <f t="shared" si="5"/>
        <v>3.2</v>
      </c>
      <c r="N15" s="66">
        <f t="shared" si="6"/>
        <v>0</v>
      </c>
      <c r="O15" s="67">
        <f t="shared" si="6"/>
        <v>1.8</v>
      </c>
      <c r="P15" s="67">
        <f t="shared" si="6"/>
        <v>6.8</v>
      </c>
      <c r="Q15" s="59">
        <f t="shared" si="7"/>
        <v>8.6</v>
      </c>
      <c r="R15" s="60">
        <f t="shared" si="8"/>
        <v>14</v>
      </c>
    </row>
    <row r="16" spans="1:18" s="13" customFormat="1">
      <c r="A16" s="82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81" t="s">
        <v>19</v>
      </c>
      <c r="B17" s="57">
        <f t="shared" ref="B17:R17" si="9">SUM(B8:B11)</f>
        <v>7</v>
      </c>
      <c r="C17" s="58">
        <f t="shared" si="9"/>
        <v>0.4</v>
      </c>
      <c r="D17" s="58">
        <f t="shared" si="9"/>
        <v>0</v>
      </c>
      <c r="E17" s="59">
        <f t="shared" si="9"/>
        <v>7.4</v>
      </c>
      <c r="F17" s="57">
        <f t="shared" si="9"/>
        <v>3.6</v>
      </c>
      <c r="G17" s="58">
        <f t="shared" si="9"/>
        <v>9.6</v>
      </c>
      <c r="H17" s="58">
        <f t="shared" si="9"/>
        <v>0</v>
      </c>
      <c r="I17" s="59">
        <f t="shared" si="9"/>
        <v>13.2</v>
      </c>
      <c r="J17" s="57">
        <f t="shared" si="9"/>
        <v>1</v>
      </c>
      <c r="K17" s="58">
        <f t="shared" si="9"/>
        <v>22.4</v>
      </c>
      <c r="L17" s="58">
        <f t="shared" si="9"/>
        <v>0</v>
      </c>
      <c r="M17" s="59">
        <f t="shared" si="9"/>
        <v>23.4</v>
      </c>
      <c r="N17" s="57">
        <f t="shared" si="9"/>
        <v>0.6</v>
      </c>
      <c r="O17" s="58">
        <f t="shared" si="9"/>
        <v>7.2</v>
      </c>
      <c r="P17" s="58">
        <f t="shared" si="9"/>
        <v>43.4</v>
      </c>
      <c r="Q17" s="59">
        <f t="shared" si="9"/>
        <v>51.2</v>
      </c>
      <c r="R17" s="60">
        <f t="shared" si="9"/>
        <v>95.199999999999989</v>
      </c>
    </row>
    <row r="18" spans="1:18" s="13" customFormat="1">
      <c r="A18" s="81" t="s">
        <v>20</v>
      </c>
      <c r="B18" s="57">
        <f t="shared" ref="B18:R18" si="10">SUM(B9:B12)</f>
        <v>7.8</v>
      </c>
      <c r="C18" s="58">
        <f t="shared" si="10"/>
        <v>0.2</v>
      </c>
      <c r="D18" s="58">
        <f t="shared" si="10"/>
        <v>0</v>
      </c>
      <c r="E18" s="59">
        <f t="shared" si="10"/>
        <v>8</v>
      </c>
      <c r="F18" s="57">
        <f t="shared" si="10"/>
        <v>2.4</v>
      </c>
      <c r="G18" s="58">
        <f t="shared" si="10"/>
        <v>10.600000000000001</v>
      </c>
      <c r="H18" s="58">
        <f t="shared" si="10"/>
        <v>0.2</v>
      </c>
      <c r="I18" s="59">
        <f t="shared" si="10"/>
        <v>13.200000000000001</v>
      </c>
      <c r="J18" s="57">
        <f t="shared" si="10"/>
        <v>1.2000000000000002</v>
      </c>
      <c r="K18" s="58">
        <f t="shared" si="10"/>
        <v>26.799999999999997</v>
      </c>
      <c r="L18" s="58">
        <f t="shared" si="10"/>
        <v>0</v>
      </c>
      <c r="M18" s="59">
        <f t="shared" si="10"/>
        <v>28</v>
      </c>
      <c r="N18" s="57">
        <f t="shared" si="10"/>
        <v>0</v>
      </c>
      <c r="O18" s="58">
        <f t="shared" si="10"/>
        <v>8.1999999999999993</v>
      </c>
      <c r="P18" s="58">
        <f t="shared" si="10"/>
        <v>53.8</v>
      </c>
      <c r="Q18" s="59">
        <f t="shared" si="10"/>
        <v>62</v>
      </c>
      <c r="R18" s="60">
        <f t="shared" si="10"/>
        <v>111.19999999999999</v>
      </c>
    </row>
    <row r="19" spans="1:18" s="13" customFormat="1">
      <c r="A19" s="81" t="s">
        <v>21</v>
      </c>
      <c r="B19" s="57">
        <f t="shared" ref="B19:R19" si="11">SUM(B10:B13)</f>
        <v>9.1999999999999993</v>
      </c>
      <c r="C19" s="58">
        <f t="shared" si="11"/>
        <v>0</v>
      </c>
      <c r="D19" s="58">
        <f t="shared" si="11"/>
        <v>0.2</v>
      </c>
      <c r="E19" s="59">
        <f t="shared" si="11"/>
        <v>9.4</v>
      </c>
      <c r="F19" s="57">
        <f t="shared" si="11"/>
        <v>2.2000000000000002</v>
      </c>
      <c r="G19" s="58">
        <f t="shared" si="11"/>
        <v>6.8</v>
      </c>
      <c r="H19" s="58">
        <f t="shared" si="11"/>
        <v>0.4</v>
      </c>
      <c r="I19" s="59">
        <f t="shared" si="11"/>
        <v>9.4</v>
      </c>
      <c r="J19" s="57">
        <f t="shared" si="11"/>
        <v>1.4000000000000001</v>
      </c>
      <c r="K19" s="58">
        <f t="shared" si="11"/>
        <v>27.6</v>
      </c>
      <c r="L19" s="58">
        <f t="shared" si="11"/>
        <v>0</v>
      </c>
      <c r="M19" s="59">
        <f t="shared" si="11"/>
        <v>29</v>
      </c>
      <c r="N19" s="57">
        <f t="shared" si="11"/>
        <v>0</v>
      </c>
      <c r="O19" s="58">
        <f t="shared" si="11"/>
        <v>9.3999999999999986</v>
      </c>
      <c r="P19" s="58">
        <f t="shared" si="11"/>
        <v>62.999999999999993</v>
      </c>
      <c r="Q19" s="59">
        <f t="shared" si="11"/>
        <v>72.400000000000006</v>
      </c>
      <c r="R19" s="60">
        <f t="shared" si="11"/>
        <v>120.2</v>
      </c>
    </row>
    <row r="20" spans="1:18" s="13" customFormat="1">
      <c r="A20" s="81" t="s">
        <v>22</v>
      </c>
      <c r="B20" s="57">
        <f t="shared" ref="B20:R20" si="12">SUM(B11:B14)</f>
        <v>10.4</v>
      </c>
      <c r="C20" s="58">
        <f t="shared" si="12"/>
        <v>0</v>
      </c>
      <c r="D20" s="58">
        <f t="shared" si="12"/>
        <v>0.2</v>
      </c>
      <c r="E20" s="59">
        <f t="shared" si="12"/>
        <v>10.6</v>
      </c>
      <c r="F20" s="57">
        <f t="shared" si="12"/>
        <v>3</v>
      </c>
      <c r="G20" s="58">
        <f t="shared" si="12"/>
        <v>5.4</v>
      </c>
      <c r="H20" s="58">
        <f t="shared" si="12"/>
        <v>0.60000000000000009</v>
      </c>
      <c r="I20" s="59">
        <f t="shared" si="12"/>
        <v>9</v>
      </c>
      <c r="J20" s="57">
        <f t="shared" si="12"/>
        <v>1.6</v>
      </c>
      <c r="K20" s="58">
        <f t="shared" si="12"/>
        <v>26.6</v>
      </c>
      <c r="L20" s="58">
        <f t="shared" si="12"/>
        <v>0</v>
      </c>
      <c r="M20" s="59">
        <f t="shared" si="12"/>
        <v>28.200000000000003</v>
      </c>
      <c r="N20" s="57">
        <f t="shared" si="12"/>
        <v>0</v>
      </c>
      <c r="O20" s="58">
        <f t="shared" si="12"/>
        <v>11</v>
      </c>
      <c r="P20" s="58">
        <f t="shared" si="12"/>
        <v>60.8</v>
      </c>
      <c r="Q20" s="59">
        <f t="shared" si="12"/>
        <v>71.800000000000011</v>
      </c>
      <c r="R20" s="60">
        <f t="shared" si="12"/>
        <v>119.6</v>
      </c>
    </row>
    <row r="21" spans="1:18" s="13" customFormat="1" ht="14" thickBot="1">
      <c r="A21" s="83" t="s">
        <v>23</v>
      </c>
      <c r="B21" s="62">
        <f t="shared" ref="B21:R21" si="13">SUM(B12:B15)</f>
        <v>7.6000000000000005</v>
      </c>
      <c r="C21" s="63">
        <f t="shared" si="13"/>
        <v>0</v>
      </c>
      <c r="D21" s="63">
        <f t="shared" si="13"/>
        <v>0.2</v>
      </c>
      <c r="E21" s="64">
        <f t="shared" si="13"/>
        <v>7.8</v>
      </c>
      <c r="F21" s="62">
        <f t="shared" si="13"/>
        <v>3</v>
      </c>
      <c r="G21" s="63">
        <f t="shared" si="13"/>
        <v>4.4000000000000004</v>
      </c>
      <c r="H21" s="63">
        <f t="shared" si="13"/>
        <v>0.60000000000000009</v>
      </c>
      <c r="I21" s="64">
        <f t="shared" si="13"/>
        <v>8</v>
      </c>
      <c r="J21" s="62">
        <f t="shared" si="13"/>
        <v>1.2</v>
      </c>
      <c r="K21" s="63">
        <f t="shared" si="13"/>
        <v>22.4</v>
      </c>
      <c r="L21" s="63">
        <f t="shared" si="13"/>
        <v>0</v>
      </c>
      <c r="M21" s="64">
        <f t="shared" si="13"/>
        <v>23.6</v>
      </c>
      <c r="N21" s="62">
        <f t="shared" si="13"/>
        <v>0</v>
      </c>
      <c r="O21" s="63">
        <f t="shared" si="13"/>
        <v>10</v>
      </c>
      <c r="P21" s="63">
        <f t="shared" si="13"/>
        <v>51.4</v>
      </c>
      <c r="Q21" s="64">
        <f t="shared" si="13"/>
        <v>61.4</v>
      </c>
      <c r="R21" s="65">
        <f t="shared" si="13"/>
        <v>100.8</v>
      </c>
    </row>
    <row r="22" spans="1:18">
      <c r="A22" s="84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82" t="s">
        <v>24</v>
      </c>
      <c r="B23" s="35">
        <f t="shared" ref="B23:R23" si="14">SUM(B8:B15)</f>
        <v>14.6</v>
      </c>
      <c r="C23" s="36">
        <f t="shared" si="14"/>
        <v>0.4</v>
      </c>
      <c r="D23" s="36">
        <f t="shared" si="14"/>
        <v>0.2</v>
      </c>
      <c r="E23" s="37">
        <f t="shared" si="14"/>
        <v>15.2</v>
      </c>
      <c r="F23" s="35">
        <f t="shared" si="14"/>
        <v>6.6000000000000005</v>
      </c>
      <c r="G23" s="36">
        <f t="shared" si="14"/>
        <v>14.000000000000002</v>
      </c>
      <c r="H23" s="36">
        <f t="shared" si="14"/>
        <v>0.60000000000000009</v>
      </c>
      <c r="I23" s="37">
        <f t="shared" si="14"/>
        <v>21.200000000000003</v>
      </c>
      <c r="J23" s="35">
        <f t="shared" si="14"/>
        <v>2.2000000000000002</v>
      </c>
      <c r="K23" s="36">
        <f t="shared" si="14"/>
        <v>44.8</v>
      </c>
      <c r="L23" s="36">
        <f t="shared" si="14"/>
        <v>0</v>
      </c>
      <c r="M23" s="37">
        <f t="shared" si="14"/>
        <v>47.000000000000007</v>
      </c>
      <c r="N23" s="35">
        <f t="shared" si="14"/>
        <v>0.6</v>
      </c>
      <c r="O23" s="36">
        <f t="shared" si="14"/>
        <v>17.2</v>
      </c>
      <c r="P23" s="36">
        <f t="shared" si="14"/>
        <v>94.8</v>
      </c>
      <c r="Q23" s="37">
        <f t="shared" si="14"/>
        <v>112.60000000000001</v>
      </c>
      <c r="R23" s="50">
        <f t="shared" si="14"/>
        <v>195.99999999999997</v>
      </c>
    </row>
    <row r="24" spans="1:18">
      <c r="A24" s="82" t="s">
        <v>25</v>
      </c>
      <c r="B24" s="35">
        <f t="shared" ref="B24:R24" si="15">MAX(B17:B21)</f>
        <v>10.4</v>
      </c>
      <c r="C24" s="36">
        <f t="shared" si="15"/>
        <v>0.4</v>
      </c>
      <c r="D24" s="36">
        <f t="shared" si="15"/>
        <v>0.2</v>
      </c>
      <c r="E24" s="37">
        <f t="shared" si="15"/>
        <v>10.6</v>
      </c>
      <c r="F24" s="35">
        <f t="shared" si="15"/>
        <v>3.6</v>
      </c>
      <c r="G24" s="36">
        <f t="shared" si="15"/>
        <v>10.600000000000001</v>
      </c>
      <c r="H24" s="36">
        <f t="shared" si="15"/>
        <v>0.60000000000000009</v>
      </c>
      <c r="I24" s="37">
        <f t="shared" si="15"/>
        <v>13.200000000000001</v>
      </c>
      <c r="J24" s="35">
        <f t="shared" si="15"/>
        <v>1.6</v>
      </c>
      <c r="K24" s="36">
        <f t="shared" si="15"/>
        <v>27.6</v>
      </c>
      <c r="L24" s="36">
        <f t="shared" si="15"/>
        <v>0</v>
      </c>
      <c r="M24" s="37">
        <f t="shared" si="15"/>
        <v>29</v>
      </c>
      <c r="N24" s="35">
        <f t="shared" si="15"/>
        <v>0.6</v>
      </c>
      <c r="O24" s="36">
        <f t="shared" si="15"/>
        <v>11</v>
      </c>
      <c r="P24" s="36">
        <f t="shared" si="15"/>
        <v>62.999999999999993</v>
      </c>
      <c r="Q24" s="37">
        <f t="shared" si="15"/>
        <v>72.400000000000006</v>
      </c>
      <c r="R24" s="50">
        <f t="shared" si="15"/>
        <v>120.2</v>
      </c>
    </row>
    <row r="25" spans="1:18">
      <c r="A25" s="82" t="s">
        <v>26</v>
      </c>
      <c r="B25" s="35">
        <f t="shared" ref="B25:R25" si="16">SUM(B8:B15)/2</f>
        <v>7.3</v>
      </c>
      <c r="C25" s="36">
        <f t="shared" si="16"/>
        <v>0.2</v>
      </c>
      <c r="D25" s="36">
        <f t="shared" si="16"/>
        <v>0.1</v>
      </c>
      <c r="E25" s="37">
        <f t="shared" si="16"/>
        <v>7.6</v>
      </c>
      <c r="F25" s="35">
        <f t="shared" si="16"/>
        <v>3.3000000000000003</v>
      </c>
      <c r="G25" s="36">
        <f t="shared" si="16"/>
        <v>7.0000000000000009</v>
      </c>
      <c r="H25" s="36">
        <f t="shared" si="16"/>
        <v>0.30000000000000004</v>
      </c>
      <c r="I25" s="37">
        <f t="shared" si="16"/>
        <v>10.600000000000001</v>
      </c>
      <c r="J25" s="35">
        <f t="shared" si="16"/>
        <v>1.1000000000000001</v>
      </c>
      <c r="K25" s="36">
        <f t="shared" si="16"/>
        <v>22.4</v>
      </c>
      <c r="L25" s="36">
        <f t="shared" si="16"/>
        <v>0</v>
      </c>
      <c r="M25" s="37">
        <f t="shared" si="16"/>
        <v>23.500000000000004</v>
      </c>
      <c r="N25" s="35">
        <f t="shared" si="16"/>
        <v>0.3</v>
      </c>
      <c r="O25" s="36">
        <f t="shared" si="16"/>
        <v>8.6</v>
      </c>
      <c r="P25" s="36">
        <f t="shared" si="16"/>
        <v>47.4</v>
      </c>
      <c r="Q25" s="37">
        <f t="shared" si="16"/>
        <v>56.300000000000004</v>
      </c>
      <c r="R25" s="50">
        <f t="shared" si="16"/>
        <v>97.999999999999986</v>
      </c>
    </row>
    <row r="26" spans="1:18" ht="14" thickBot="1">
      <c r="A26" s="85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13 March 2006</v>
      </c>
      <c r="D28" s="2"/>
      <c r="H28" s="1"/>
    </row>
    <row r="29" spans="1:18">
      <c r="A29" s="75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76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1</v>
      </c>
      <c r="C33" s="67">
        <v>0</v>
      </c>
      <c r="D33" s="67">
        <v>0</v>
      </c>
      <c r="E33" s="59">
        <f t="shared" ref="E33:E40" si="17">SUM(B33:D33)</f>
        <v>1</v>
      </c>
      <c r="F33" s="66">
        <v>0</v>
      </c>
      <c r="G33" s="67">
        <v>0</v>
      </c>
      <c r="H33" s="67">
        <v>0</v>
      </c>
      <c r="I33" s="59">
        <f t="shared" ref="I33:I40" si="18">SUM(F33:H33)</f>
        <v>0</v>
      </c>
      <c r="J33" s="66">
        <v>0</v>
      </c>
      <c r="K33" s="67">
        <v>5</v>
      </c>
      <c r="L33" s="67">
        <v>0</v>
      </c>
      <c r="M33" s="59">
        <f t="shared" ref="M33:M40" si="19">SUM(J33:L33)</f>
        <v>5</v>
      </c>
      <c r="N33" s="66">
        <v>3</v>
      </c>
      <c r="O33" s="67">
        <v>2</v>
      </c>
      <c r="P33" s="67">
        <v>10</v>
      </c>
      <c r="Q33" s="59">
        <f t="shared" ref="Q33:Q40" si="20">SUM(N33:P33)</f>
        <v>15</v>
      </c>
      <c r="R33" s="60">
        <f t="shared" ref="R33:R40" si="21">E33+I33+M33+Q33</f>
        <v>21</v>
      </c>
    </row>
    <row r="34" spans="1:18" s="13" customFormat="1">
      <c r="A34" s="56" t="s">
        <v>12</v>
      </c>
      <c r="B34" s="66">
        <v>2</v>
      </c>
      <c r="C34" s="67">
        <v>1</v>
      </c>
      <c r="D34" s="67">
        <v>0</v>
      </c>
      <c r="E34" s="59">
        <f t="shared" si="17"/>
        <v>3</v>
      </c>
      <c r="F34" s="66">
        <v>0</v>
      </c>
      <c r="G34" s="67">
        <v>6</v>
      </c>
      <c r="H34" s="67">
        <v>0</v>
      </c>
      <c r="I34" s="59">
        <f t="shared" si="18"/>
        <v>6</v>
      </c>
      <c r="J34" s="66">
        <v>0</v>
      </c>
      <c r="K34" s="67">
        <v>3</v>
      </c>
      <c r="L34" s="67">
        <v>0</v>
      </c>
      <c r="M34" s="59">
        <f t="shared" si="19"/>
        <v>3</v>
      </c>
      <c r="N34" s="66">
        <v>0</v>
      </c>
      <c r="O34" s="67">
        <v>2</v>
      </c>
      <c r="P34" s="67">
        <v>2</v>
      </c>
      <c r="Q34" s="59">
        <f t="shared" si="20"/>
        <v>4</v>
      </c>
      <c r="R34" s="60">
        <f t="shared" si="21"/>
        <v>16</v>
      </c>
    </row>
    <row r="35" spans="1:18" s="13" customFormat="1">
      <c r="A35" s="56" t="s">
        <v>13</v>
      </c>
      <c r="B35" s="66">
        <v>1</v>
      </c>
      <c r="C35" s="67">
        <v>0</v>
      </c>
      <c r="D35" s="67">
        <v>0</v>
      </c>
      <c r="E35" s="59">
        <f t="shared" si="17"/>
        <v>1</v>
      </c>
      <c r="F35" s="66">
        <v>0</v>
      </c>
      <c r="G35" s="67">
        <v>3</v>
      </c>
      <c r="H35" s="67">
        <v>0</v>
      </c>
      <c r="I35" s="59">
        <f t="shared" si="18"/>
        <v>3</v>
      </c>
      <c r="J35" s="66">
        <v>0</v>
      </c>
      <c r="K35" s="67">
        <v>9</v>
      </c>
      <c r="L35" s="67">
        <v>0</v>
      </c>
      <c r="M35" s="59">
        <f t="shared" si="19"/>
        <v>9</v>
      </c>
      <c r="N35" s="66">
        <v>0</v>
      </c>
      <c r="O35" s="67">
        <v>1</v>
      </c>
      <c r="P35" s="67">
        <v>21</v>
      </c>
      <c r="Q35" s="59">
        <f t="shared" si="20"/>
        <v>22</v>
      </c>
      <c r="R35" s="60">
        <f t="shared" si="21"/>
        <v>35</v>
      </c>
    </row>
    <row r="36" spans="1:18" s="13" customFormat="1">
      <c r="A36" s="56" t="s">
        <v>14</v>
      </c>
      <c r="B36" s="66">
        <v>0</v>
      </c>
      <c r="C36" s="67">
        <v>0</v>
      </c>
      <c r="D36" s="67">
        <v>0</v>
      </c>
      <c r="E36" s="59">
        <f t="shared" si="17"/>
        <v>0</v>
      </c>
      <c r="F36" s="66">
        <v>0</v>
      </c>
      <c r="G36" s="67">
        <v>2</v>
      </c>
      <c r="H36" s="67">
        <v>0</v>
      </c>
      <c r="I36" s="59">
        <f t="shared" si="18"/>
        <v>2</v>
      </c>
      <c r="J36" s="66">
        <v>1</v>
      </c>
      <c r="K36" s="67">
        <v>7</v>
      </c>
      <c r="L36" s="67">
        <v>0</v>
      </c>
      <c r="M36" s="59">
        <f t="shared" si="19"/>
        <v>8</v>
      </c>
      <c r="N36" s="66">
        <v>0</v>
      </c>
      <c r="O36" s="67">
        <v>2</v>
      </c>
      <c r="P36" s="67">
        <v>16</v>
      </c>
      <c r="Q36" s="59">
        <f t="shared" si="20"/>
        <v>18</v>
      </c>
      <c r="R36" s="60">
        <f t="shared" si="21"/>
        <v>28</v>
      </c>
    </row>
    <row r="37" spans="1:18" s="13" customFormat="1">
      <c r="A37" s="56" t="s">
        <v>15</v>
      </c>
      <c r="B37" s="66">
        <v>3</v>
      </c>
      <c r="C37" s="67">
        <v>0</v>
      </c>
      <c r="D37" s="67">
        <v>0</v>
      </c>
      <c r="E37" s="59">
        <f t="shared" si="17"/>
        <v>3</v>
      </c>
      <c r="F37" s="66">
        <v>1</v>
      </c>
      <c r="G37" s="67">
        <v>3</v>
      </c>
      <c r="H37" s="67">
        <v>1</v>
      </c>
      <c r="I37" s="59">
        <f t="shared" si="18"/>
        <v>5</v>
      </c>
      <c r="J37" s="66">
        <v>0</v>
      </c>
      <c r="K37" s="67">
        <v>9</v>
      </c>
      <c r="L37" s="67">
        <v>0</v>
      </c>
      <c r="M37" s="59">
        <f t="shared" si="19"/>
        <v>9</v>
      </c>
      <c r="N37" s="66">
        <v>0</v>
      </c>
      <c r="O37" s="67">
        <v>3</v>
      </c>
      <c r="P37" s="67">
        <v>19</v>
      </c>
      <c r="Q37" s="59">
        <f t="shared" si="20"/>
        <v>22</v>
      </c>
      <c r="R37" s="60">
        <f t="shared" si="21"/>
        <v>39</v>
      </c>
    </row>
    <row r="38" spans="1:18" s="13" customFormat="1">
      <c r="A38" s="56" t="s">
        <v>16</v>
      </c>
      <c r="B38" s="66">
        <v>2</v>
      </c>
      <c r="C38" s="67">
        <v>0</v>
      </c>
      <c r="D38" s="67">
        <v>0</v>
      </c>
      <c r="E38" s="59">
        <f t="shared" si="17"/>
        <v>2</v>
      </c>
      <c r="F38" s="66">
        <v>1</v>
      </c>
      <c r="G38" s="67">
        <v>0</v>
      </c>
      <c r="H38" s="67">
        <v>1</v>
      </c>
      <c r="I38" s="59">
        <f t="shared" si="18"/>
        <v>2</v>
      </c>
      <c r="J38" s="66">
        <v>0</v>
      </c>
      <c r="K38" s="67">
        <v>7</v>
      </c>
      <c r="L38" s="67">
        <v>0</v>
      </c>
      <c r="M38" s="59">
        <f t="shared" si="19"/>
        <v>7</v>
      </c>
      <c r="N38" s="66">
        <v>0</v>
      </c>
      <c r="O38" s="67">
        <v>3</v>
      </c>
      <c r="P38" s="67">
        <v>15</v>
      </c>
      <c r="Q38" s="59">
        <f t="shared" si="20"/>
        <v>18</v>
      </c>
      <c r="R38" s="60">
        <f t="shared" si="21"/>
        <v>29</v>
      </c>
    </row>
    <row r="39" spans="1:18" s="13" customFormat="1">
      <c r="A39" s="56" t="s">
        <v>17</v>
      </c>
      <c r="B39" s="66">
        <v>1</v>
      </c>
      <c r="C39" s="67">
        <v>0</v>
      </c>
      <c r="D39" s="67">
        <v>0</v>
      </c>
      <c r="E39" s="59">
        <f t="shared" si="17"/>
        <v>1</v>
      </c>
      <c r="F39" s="66">
        <v>1</v>
      </c>
      <c r="G39" s="67">
        <v>1</v>
      </c>
      <c r="H39" s="67">
        <v>0</v>
      </c>
      <c r="I39" s="59">
        <f t="shared" si="18"/>
        <v>2</v>
      </c>
      <c r="J39" s="66">
        <v>0</v>
      </c>
      <c r="K39" s="67">
        <v>4</v>
      </c>
      <c r="L39" s="67">
        <v>0</v>
      </c>
      <c r="M39" s="59">
        <f t="shared" si="19"/>
        <v>4</v>
      </c>
      <c r="N39" s="66">
        <v>0</v>
      </c>
      <c r="O39" s="67">
        <v>5</v>
      </c>
      <c r="P39" s="67">
        <v>9</v>
      </c>
      <c r="Q39" s="59">
        <f t="shared" si="20"/>
        <v>14</v>
      </c>
      <c r="R39" s="60">
        <f t="shared" si="21"/>
        <v>21</v>
      </c>
    </row>
    <row r="40" spans="1:18" s="13" customFormat="1">
      <c r="A40" s="56" t="s">
        <v>18</v>
      </c>
      <c r="B40" s="66">
        <v>1</v>
      </c>
      <c r="C40" s="67">
        <v>0</v>
      </c>
      <c r="D40" s="67">
        <v>0</v>
      </c>
      <c r="E40" s="59">
        <f t="shared" si="17"/>
        <v>1</v>
      </c>
      <c r="F40" s="66">
        <v>0</v>
      </c>
      <c r="G40" s="67">
        <v>1</v>
      </c>
      <c r="H40" s="67">
        <v>0</v>
      </c>
      <c r="I40" s="59">
        <f t="shared" si="18"/>
        <v>1</v>
      </c>
      <c r="J40" s="66">
        <v>0</v>
      </c>
      <c r="K40" s="67">
        <v>1</v>
      </c>
      <c r="L40" s="67">
        <v>0</v>
      </c>
      <c r="M40" s="59">
        <f t="shared" si="19"/>
        <v>1</v>
      </c>
      <c r="N40" s="66">
        <v>0</v>
      </c>
      <c r="O40" s="67">
        <v>2</v>
      </c>
      <c r="P40" s="67">
        <v>6</v>
      </c>
      <c r="Q40" s="59">
        <f t="shared" si="20"/>
        <v>8</v>
      </c>
      <c r="R40" s="60">
        <f t="shared" si="21"/>
        <v>11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 t="shared" ref="B42:R42" si="22">SUM(B33:B36)</f>
        <v>4</v>
      </c>
      <c r="C42" s="25">
        <f t="shared" si="22"/>
        <v>1</v>
      </c>
      <c r="D42" s="25">
        <f t="shared" si="22"/>
        <v>0</v>
      </c>
      <c r="E42" s="26">
        <f t="shared" si="22"/>
        <v>5</v>
      </c>
      <c r="F42" s="24">
        <f t="shared" si="22"/>
        <v>0</v>
      </c>
      <c r="G42" s="25">
        <f t="shared" si="22"/>
        <v>11</v>
      </c>
      <c r="H42" s="25">
        <f t="shared" si="22"/>
        <v>0</v>
      </c>
      <c r="I42" s="26">
        <f t="shared" si="22"/>
        <v>11</v>
      </c>
      <c r="J42" s="24">
        <f t="shared" si="22"/>
        <v>1</v>
      </c>
      <c r="K42" s="25">
        <f t="shared" si="22"/>
        <v>24</v>
      </c>
      <c r="L42" s="25">
        <f t="shared" si="22"/>
        <v>0</v>
      </c>
      <c r="M42" s="26">
        <f t="shared" si="22"/>
        <v>25</v>
      </c>
      <c r="N42" s="24">
        <f t="shared" si="22"/>
        <v>3</v>
      </c>
      <c r="O42" s="25">
        <f t="shared" si="22"/>
        <v>7</v>
      </c>
      <c r="P42" s="25">
        <f t="shared" si="22"/>
        <v>49</v>
      </c>
      <c r="Q42" s="26">
        <f t="shared" si="22"/>
        <v>59</v>
      </c>
      <c r="R42" s="49">
        <f t="shared" si="22"/>
        <v>100</v>
      </c>
    </row>
    <row r="43" spans="1:18" s="13" customFormat="1" ht="14" hidden="1" thickBot="1">
      <c r="A43" s="23" t="s">
        <v>20</v>
      </c>
      <c r="B43" s="24">
        <f t="shared" ref="B43:R43" si="23">SUM(B34:B37)</f>
        <v>6</v>
      </c>
      <c r="C43" s="25">
        <f t="shared" si="23"/>
        <v>1</v>
      </c>
      <c r="D43" s="25">
        <f t="shared" si="23"/>
        <v>0</v>
      </c>
      <c r="E43" s="26">
        <f t="shared" si="23"/>
        <v>7</v>
      </c>
      <c r="F43" s="24">
        <f t="shared" si="23"/>
        <v>1</v>
      </c>
      <c r="G43" s="25">
        <f t="shared" si="23"/>
        <v>14</v>
      </c>
      <c r="H43" s="25">
        <f t="shared" si="23"/>
        <v>1</v>
      </c>
      <c r="I43" s="26">
        <f t="shared" si="23"/>
        <v>16</v>
      </c>
      <c r="J43" s="24">
        <f t="shared" si="23"/>
        <v>1</v>
      </c>
      <c r="K43" s="25">
        <f t="shared" si="23"/>
        <v>28</v>
      </c>
      <c r="L43" s="25">
        <f t="shared" si="23"/>
        <v>0</v>
      </c>
      <c r="M43" s="26">
        <f t="shared" si="23"/>
        <v>29</v>
      </c>
      <c r="N43" s="24">
        <f t="shared" si="23"/>
        <v>0</v>
      </c>
      <c r="O43" s="25">
        <f t="shared" si="23"/>
        <v>8</v>
      </c>
      <c r="P43" s="25">
        <f t="shared" si="23"/>
        <v>58</v>
      </c>
      <c r="Q43" s="26">
        <f t="shared" si="23"/>
        <v>66</v>
      </c>
      <c r="R43" s="49">
        <f t="shared" si="23"/>
        <v>118</v>
      </c>
    </row>
    <row r="44" spans="1:18" s="13" customFormat="1" ht="14" hidden="1" thickBot="1">
      <c r="A44" s="23" t="s">
        <v>21</v>
      </c>
      <c r="B44" s="24">
        <f t="shared" ref="B44:R44" si="24">SUM(B35:B38)</f>
        <v>6</v>
      </c>
      <c r="C44" s="25">
        <f t="shared" si="24"/>
        <v>0</v>
      </c>
      <c r="D44" s="25">
        <f t="shared" si="24"/>
        <v>0</v>
      </c>
      <c r="E44" s="26">
        <f t="shared" si="24"/>
        <v>6</v>
      </c>
      <c r="F44" s="24">
        <f t="shared" si="24"/>
        <v>2</v>
      </c>
      <c r="G44" s="25">
        <f t="shared" si="24"/>
        <v>8</v>
      </c>
      <c r="H44" s="25">
        <f t="shared" si="24"/>
        <v>2</v>
      </c>
      <c r="I44" s="26">
        <f t="shared" si="24"/>
        <v>12</v>
      </c>
      <c r="J44" s="24">
        <f t="shared" si="24"/>
        <v>1</v>
      </c>
      <c r="K44" s="25">
        <f t="shared" si="24"/>
        <v>32</v>
      </c>
      <c r="L44" s="25">
        <f t="shared" si="24"/>
        <v>0</v>
      </c>
      <c r="M44" s="26">
        <f t="shared" si="24"/>
        <v>33</v>
      </c>
      <c r="N44" s="24">
        <f t="shared" si="24"/>
        <v>0</v>
      </c>
      <c r="O44" s="25">
        <f t="shared" si="24"/>
        <v>9</v>
      </c>
      <c r="P44" s="25">
        <f t="shared" si="24"/>
        <v>71</v>
      </c>
      <c r="Q44" s="26">
        <f t="shared" si="24"/>
        <v>80</v>
      </c>
      <c r="R44" s="49">
        <f t="shared" si="24"/>
        <v>131</v>
      </c>
    </row>
    <row r="45" spans="1:18" s="13" customFormat="1" ht="14" hidden="1" thickBot="1">
      <c r="A45" s="23" t="s">
        <v>22</v>
      </c>
      <c r="B45" s="24">
        <f t="shared" ref="B45:R45" si="25">SUM(B36:B39)</f>
        <v>6</v>
      </c>
      <c r="C45" s="25">
        <f t="shared" si="25"/>
        <v>0</v>
      </c>
      <c r="D45" s="25">
        <f t="shared" si="25"/>
        <v>0</v>
      </c>
      <c r="E45" s="26">
        <f t="shared" si="25"/>
        <v>6</v>
      </c>
      <c r="F45" s="24">
        <f t="shared" si="25"/>
        <v>3</v>
      </c>
      <c r="G45" s="25">
        <f t="shared" si="25"/>
        <v>6</v>
      </c>
      <c r="H45" s="25">
        <f t="shared" si="25"/>
        <v>2</v>
      </c>
      <c r="I45" s="26">
        <f t="shared" si="25"/>
        <v>11</v>
      </c>
      <c r="J45" s="24">
        <f t="shared" si="25"/>
        <v>1</v>
      </c>
      <c r="K45" s="25">
        <f t="shared" si="25"/>
        <v>27</v>
      </c>
      <c r="L45" s="25">
        <f t="shared" si="25"/>
        <v>0</v>
      </c>
      <c r="M45" s="26">
        <f t="shared" si="25"/>
        <v>28</v>
      </c>
      <c r="N45" s="24">
        <f t="shared" si="25"/>
        <v>0</v>
      </c>
      <c r="O45" s="25">
        <f t="shared" si="25"/>
        <v>13</v>
      </c>
      <c r="P45" s="25">
        <f t="shared" si="25"/>
        <v>59</v>
      </c>
      <c r="Q45" s="26">
        <f t="shared" si="25"/>
        <v>72</v>
      </c>
      <c r="R45" s="49">
        <f t="shared" si="25"/>
        <v>117</v>
      </c>
    </row>
    <row r="46" spans="1:18" s="13" customFormat="1" ht="14" hidden="1" thickBot="1">
      <c r="A46" s="27" t="s">
        <v>23</v>
      </c>
      <c r="B46" s="28">
        <f t="shared" ref="B46:R46" si="26">SUM(B37:B40)</f>
        <v>7</v>
      </c>
      <c r="C46" s="29">
        <f t="shared" si="26"/>
        <v>0</v>
      </c>
      <c r="D46" s="29">
        <f t="shared" si="26"/>
        <v>0</v>
      </c>
      <c r="E46" s="30">
        <f t="shared" si="26"/>
        <v>7</v>
      </c>
      <c r="F46" s="28">
        <f t="shared" si="26"/>
        <v>3</v>
      </c>
      <c r="G46" s="29">
        <f t="shared" si="26"/>
        <v>5</v>
      </c>
      <c r="H46" s="29">
        <f t="shared" si="26"/>
        <v>2</v>
      </c>
      <c r="I46" s="30">
        <f t="shared" si="26"/>
        <v>10</v>
      </c>
      <c r="J46" s="28">
        <f t="shared" si="26"/>
        <v>0</v>
      </c>
      <c r="K46" s="29">
        <f t="shared" si="26"/>
        <v>21</v>
      </c>
      <c r="L46" s="29">
        <f t="shared" si="26"/>
        <v>0</v>
      </c>
      <c r="M46" s="30">
        <f t="shared" si="26"/>
        <v>21</v>
      </c>
      <c r="N46" s="28">
        <f t="shared" si="26"/>
        <v>0</v>
      </c>
      <c r="O46" s="29">
        <f t="shared" si="26"/>
        <v>13</v>
      </c>
      <c r="P46" s="29">
        <f t="shared" si="26"/>
        <v>49</v>
      </c>
      <c r="Q46" s="30">
        <f t="shared" si="26"/>
        <v>62</v>
      </c>
      <c r="R46" s="47">
        <f t="shared" si="26"/>
        <v>100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R48" si="27">SUM(B33:B40)</f>
        <v>11</v>
      </c>
      <c r="C48" s="36">
        <f t="shared" si="27"/>
        <v>1</v>
      </c>
      <c r="D48" s="36">
        <f t="shared" si="27"/>
        <v>0</v>
      </c>
      <c r="E48" s="37">
        <f t="shared" si="27"/>
        <v>12</v>
      </c>
      <c r="F48" s="35">
        <f t="shared" si="27"/>
        <v>3</v>
      </c>
      <c r="G48" s="36">
        <f t="shared" si="27"/>
        <v>16</v>
      </c>
      <c r="H48" s="36">
        <f t="shared" si="27"/>
        <v>2</v>
      </c>
      <c r="I48" s="37">
        <f t="shared" si="27"/>
        <v>21</v>
      </c>
      <c r="J48" s="35">
        <f t="shared" si="27"/>
        <v>1</v>
      </c>
      <c r="K48" s="36">
        <f t="shared" si="27"/>
        <v>45</v>
      </c>
      <c r="L48" s="36">
        <f t="shared" si="27"/>
        <v>0</v>
      </c>
      <c r="M48" s="37">
        <f t="shared" si="27"/>
        <v>46</v>
      </c>
      <c r="N48" s="35">
        <f t="shared" si="27"/>
        <v>3</v>
      </c>
      <c r="O48" s="36">
        <f t="shared" si="27"/>
        <v>20</v>
      </c>
      <c r="P48" s="36">
        <f t="shared" si="27"/>
        <v>98</v>
      </c>
      <c r="Q48" s="37">
        <f t="shared" si="27"/>
        <v>121</v>
      </c>
      <c r="R48" s="50">
        <f t="shared" si="27"/>
        <v>200</v>
      </c>
    </row>
    <row r="49" spans="1:18">
      <c r="A49" s="23" t="s">
        <v>25</v>
      </c>
      <c r="B49" s="35">
        <f t="shared" ref="B49:R49" si="28">MAX(B42:B46)</f>
        <v>7</v>
      </c>
      <c r="C49" s="36">
        <f t="shared" si="28"/>
        <v>1</v>
      </c>
      <c r="D49" s="36">
        <f t="shared" si="28"/>
        <v>0</v>
      </c>
      <c r="E49" s="37">
        <f t="shared" si="28"/>
        <v>7</v>
      </c>
      <c r="F49" s="35">
        <f t="shared" si="28"/>
        <v>3</v>
      </c>
      <c r="G49" s="36">
        <f t="shared" si="28"/>
        <v>14</v>
      </c>
      <c r="H49" s="36">
        <f t="shared" si="28"/>
        <v>2</v>
      </c>
      <c r="I49" s="37">
        <f t="shared" si="28"/>
        <v>16</v>
      </c>
      <c r="J49" s="35">
        <f t="shared" si="28"/>
        <v>1</v>
      </c>
      <c r="K49" s="36">
        <f t="shared" si="28"/>
        <v>32</v>
      </c>
      <c r="L49" s="36">
        <f t="shared" si="28"/>
        <v>0</v>
      </c>
      <c r="M49" s="37">
        <f t="shared" si="28"/>
        <v>33</v>
      </c>
      <c r="N49" s="35">
        <f t="shared" si="28"/>
        <v>3</v>
      </c>
      <c r="O49" s="36">
        <f t="shared" si="28"/>
        <v>13</v>
      </c>
      <c r="P49" s="36">
        <f t="shared" si="28"/>
        <v>71</v>
      </c>
      <c r="Q49" s="37">
        <f t="shared" si="28"/>
        <v>80</v>
      </c>
      <c r="R49" s="50">
        <f t="shared" si="28"/>
        <v>131</v>
      </c>
    </row>
    <row r="50" spans="1:18">
      <c r="A50" s="23" t="s">
        <v>26</v>
      </c>
      <c r="B50" s="35">
        <f t="shared" ref="B50:R50" si="29">SUM(B33:B40)/2</f>
        <v>5.5</v>
      </c>
      <c r="C50" s="36">
        <f t="shared" si="29"/>
        <v>0.5</v>
      </c>
      <c r="D50" s="36">
        <f t="shared" si="29"/>
        <v>0</v>
      </c>
      <c r="E50" s="37">
        <f t="shared" si="29"/>
        <v>6</v>
      </c>
      <c r="F50" s="35">
        <f t="shared" si="29"/>
        <v>1.5</v>
      </c>
      <c r="G50" s="36">
        <f t="shared" si="29"/>
        <v>8</v>
      </c>
      <c r="H50" s="36">
        <f t="shared" si="29"/>
        <v>1</v>
      </c>
      <c r="I50" s="37">
        <f t="shared" si="29"/>
        <v>10.5</v>
      </c>
      <c r="J50" s="35">
        <f t="shared" si="29"/>
        <v>0.5</v>
      </c>
      <c r="K50" s="36">
        <f t="shared" si="29"/>
        <v>22.5</v>
      </c>
      <c r="L50" s="36">
        <f t="shared" si="29"/>
        <v>0</v>
      </c>
      <c r="M50" s="37">
        <f t="shared" si="29"/>
        <v>23</v>
      </c>
      <c r="N50" s="35">
        <f t="shared" si="29"/>
        <v>1.5</v>
      </c>
      <c r="O50" s="36">
        <f t="shared" si="29"/>
        <v>10</v>
      </c>
      <c r="P50" s="36">
        <f t="shared" si="29"/>
        <v>49</v>
      </c>
      <c r="Q50" s="37">
        <f t="shared" si="29"/>
        <v>60.5</v>
      </c>
      <c r="R50" s="50">
        <f t="shared" si="29"/>
        <v>100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14 March 2006</v>
      </c>
      <c r="D53" s="2"/>
      <c r="H53" s="1"/>
    </row>
    <row r="54" spans="1:18">
      <c r="A54" s="75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76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1</v>
      </c>
      <c r="C58" s="67">
        <v>0</v>
      </c>
      <c r="D58" s="67">
        <v>0</v>
      </c>
      <c r="E58" s="59">
        <f t="shared" ref="E58:E65" si="30">SUM(B58:D58)</f>
        <v>1</v>
      </c>
      <c r="F58" s="66">
        <v>2</v>
      </c>
      <c r="G58" s="67">
        <v>2</v>
      </c>
      <c r="H58" s="67">
        <v>0</v>
      </c>
      <c r="I58" s="59">
        <f t="shared" ref="I58:I65" si="31">SUM(F58:H58)</f>
        <v>4</v>
      </c>
      <c r="J58" s="66">
        <v>1</v>
      </c>
      <c r="K58" s="67">
        <v>2</v>
      </c>
      <c r="L58" s="67">
        <v>0</v>
      </c>
      <c r="M58" s="59">
        <f t="shared" ref="M58:M65" si="32">SUM(J58:L58)</f>
        <v>3</v>
      </c>
      <c r="N58" s="66">
        <v>0</v>
      </c>
      <c r="O58" s="67">
        <v>1</v>
      </c>
      <c r="P58" s="67">
        <v>6</v>
      </c>
      <c r="Q58" s="59">
        <f t="shared" ref="Q58:Q65" si="33">SUM(N58:P58)</f>
        <v>7</v>
      </c>
      <c r="R58" s="60">
        <f t="shared" ref="R58:R65" si="34">E58+I58+M58+Q58</f>
        <v>15</v>
      </c>
    </row>
    <row r="59" spans="1:18" s="13" customFormat="1">
      <c r="A59" s="56" t="s">
        <v>12</v>
      </c>
      <c r="B59" s="66">
        <v>0</v>
      </c>
      <c r="C59" s="67">
        <v>0</v>
      </c>
      <c r="D59" s="67">
        <v>0</v>
      </c>
      <c r="E59" s="59">
        <f t="shared" si="30"/>
        <v>0</v>
      </c>
      <c r="F59" s="66">
        <v>0</v>
      </c>
      <c r="G59" s="67">
        <v>4</v>
      </c>
      <c r="H59" s="67">
        <v>0</v>
      </c>
      <c r="I59" s="59">
        <f t="shared" si="31"/>
        <v>4</v>
      </c>
      <c r="J59" s="66">
        <v>0</v>
      </c>
      <c r="K59" s="67">
        <v>3</v>
      </c>
      <c r="L59" s="67">
        <v>0</v>
      </c>
      <c r="M59" s="59">
        <f t="shared" si="32"/>
        <v>3</v>
      </c>
      <c r="N59" s="66">
        <v>0</v>
      </c>
      <c r="O59" s="67">
        <v>1</v>
      </c>
      <c r="P59" s="67">
        <v>10</v>
      </c>
      <c r="Q59" s="59">
        <f t="shared" si="33"/>
        <v>11</v>
      </c>
      <c r="R59" s="60">
        <f t="shared" si="34"/>
        <v>18</v>
      </c>
    </row>
    <row r="60" spans="1:18" s="13" customFormat="1">
      <c r="A60" s="56" t="s">
        <v>13</v>
      </c>
      <c r="B60" s="66">
        <v>0</v>
      </c>
      <c r="C60" s="67">
        <v>0</v>
      </c>
      <c r="D60" s="67">
        <v>0</v>
      </c>
      <c r="E60" s="59">
        <f t="shared" si="30"/>
        <v>0</v>
      </c>
      <c r="F60" s="66">
        <v>1</v>
      </c>
      <c r="G60" s="67">
        <v>3</v>
      </c>
      <c r="H60" s="67">
        <v>0</v>
      </c>
      <c r="I60" s="59">
        <f t="shared" si="31"/>
        <v>4</v>
      </c>
      <c r="J60" s="66">
        <v>0</v>
      </c>
      <c r="K60" s="67">
        <v>9</v>
      </c>
      <c r="L60" s="67">
        <v>0</v>
      </c>
      <c r="M60" s="59">
        <f t="shared" si="32"/>
        <v>9</v>
      </c>
      <c r="N60" s="66">
        <v>0</v>
      </c>
      <c r="O60" s="67">
        <v>2</v>
      </c>
      <c r="P60" s="67">
        <v>11</v>
      </c>
      <c r="Q60" s="59">
        <f t="shared" si="33"/>
        <v>13</v>
      </c>
      <c r="R60" s="60">
        <f t="shared" si="34"/>
        <v>26</v>
      </c>
    </row>
    <row r="61" spans="1:18" s="13" customFormat="1">
      <c r="A61" s="56" t="s">
        <v>14</v>
      </c>
      <c r="B61" s="66">
        <v>4</v>
      </c>
      <c r="C61" s="67">
        <v>0</v>
      </c>
      <c r="D61" s="67">
        <v>0</v>
      </c>
      <c r="E61" s="59">
        <f t="shared" si="30"/>
        <v>4</v>
      </c>
      <c r="F61" s="66">
        <v>0</v>
      </c>
      <c r="G61" s="67">
        <v>3</v>
      </c>
      <c r="H61" s="67">
        <v>0</v>
      </c>
      <c r="I61" s="59">
        <f t="shared" si="31"/>
        <v>3</v>
      </c>
      <c r="J61" s="66">
        <v>0</v>
      </c>
      <c r="K61" s="67">
        <v>5</v>
      </c>
      <c r="L61" s="67">
        <v>0</v>
      </c>
      <c r="M61" s="59">
        <f t="shared" si="32"/>
        <v>5</v>
      </c>
      <c r="N61" s="66">
        <v>0</v>
      </c>
      <c r="O61" s="67">
        <v>6</v>
      </c>
      <c r="P61" s="67">
        <v>21</v>
      </c>
      <c r="Q61" s="59">
        <f t="shared" si="33"/>
        <v>27</v>
      </c>
      <c r="R61" s="60">
        <f t="shared" si="34"/>
        <v>39</v>
      </c>
    </row>
    <row r="62" spans="1:18" s="13" customFormat="1">
      <c r="A62" s="56" t="s">
        <v>15</v>
      </c>
      <c r="B62" s="66">
        <v>4</v>
      </c>
      <c r="C62" s="67">
        <v>0</v>
      </c>
      <c r="D62" s="67">
        <v>0</v>
      </c>
      <c r="E62" s="59">
        <f t="shared" si="30"/>
        <v>4</v>
      </c>
      <c r="F62" s="66">
        <v>0</v>
      </c>
      <c r="G62" s="67">
        <v>3</v>
      </c>
      <c r="H62" s="67">
        <v>0</v>
      </c>
      <c r="I62" s="59">
        <f t="shared" si="31"/>
        <v>3</v>
      </c>
      <c r="J62" s="66">
        <v>1</v>
      </c>
      <c r="K62" s="67">
        <v>8</v>
      </c>
      <c r="L62" s="67">
        <v>0</v>
      </c>
      <c r="M62" s="59">
        <f t="shared" si="32"/>
        <v>9</v>
      </c>
      <c r="N62" s="66">
        <v>0</v>
      </c>
      <c r="O62" s="67">
        <v>1</v>
      </c>
      <c r="P62" s="67">
        <v>12</v>
      </c>
      <c r="Q62" s="59">
        <f t="shared" si="33"/>
        <v>13</v>
      </c>
      <c r="R62" s="60">
        <f t="shared" si="34"/>
        <v>29</v>
      </c>
    </row>
    <row r="63" spans="1:18" s="13" customFormat="1">
      <c r="A63" s="56" t="s">
        <v>16</v>
      </c>
      <c r="B63" s="66">
        <v>3</v>
      </c>
      <c r="C63" s="67">
        <v>0</v>
      </c>
      <c r="D63" s="67">
        <v>1</v>
      </c>
      <c r="E63" s="59">
        <f t="shared" si="30"/>
        <v>4</v>
      </c>
      <c r="F63" s="66">
        <v>2</v>
      </c>
      <c r="G63" s="67">
        <v>1</v>
      </c>
      <c r="H63" s="67">
        <v>0</v>
      </c>
      <c r="I63" s="59">
        <f t="shared" si="31"/>
        <v>3</v>
      </c>
      <c r="J63" s="66">
        <v>0</v>
      </c>
      <c r="K63" s="67">
        <v>6</v>
      </c>
      <c r="L63" s="67">
        <v>0</v>
      </c>
      <c r="M63" s="59">
        <f t="shared" si="32"/>
        <v>6</v>
      </c>
      <c r="N63" s="66">
        <v>0</v>
      </c>
      <c r="O63" s="67">
        <v>3</v>
      </c>
      <c r="P63" s="67">
        <v>25</v>
      </c>
      <c r="Q63" s="59">
        <f t="shared" si="33"/>
        <v>28</v>
      </c>
      <c r="R63" s="60">
        <f t="shared" si="34"/>
        <v>41</v>
      </c>
    </row>
    <row r="64" spans="1:18" s="13" customFormat="1">
      <c r="A64" s="56" t="s">
        <v>17</v>
      </c>
      <c r="B64" s="66">
        <v>1</v>
      </c>
      <c r="C64" s="67">
        <v>0</v>
      </c>
      <c r="D64" s="67">
        <v>0</v>
      </c>
      <c r="E64" s="59">
        <f t="shared" si="30"/>
        <v>1</v>
      </c>
      <c r="F64" s="66">
        <v>4</v>
      </c>
      <c r="G64" s="67">
        <v>0</v>
      </c>
      <c r="H64" s="67">
        <v>1</v>
      </c>
      <c r="I64" s="59">
        <f t="shared" si="31"/>
        <v>5</v>
      </c>
      <c r="J64" s="66">
        <v>0</v>
      </c>
      <c r="K64" s="67">
        <v>3</v>
      </c>
      <c r="L64" s="67">
        <v>0</v>
      </c>
      <c r="M64" s="59">
        <f t="shared" si="32"/>
        <v>3</v>
      </c>
      <c r="N64" s="66">
        <v>0</v>
      </c>
      <c r="O64" s="67">
        <v>2</v>
      </c>
      <c r="P64" s="67">
        <v>8</v>
      </c>
      <c r="Q64" s="59">
        <f t="shared" si="33"/>
        <v>10</v>
      </c>
      <c r="R64" s="60">
        <f t="shared" si="34"/>
        <v>19</v>
      </c>
    </row>
    <row r="65" spans="1:18" s="13" customFormat="1">
      <c r="A65" s="56" t="s">
        <v>18</v>
      </c>
      <c r="B65" s="66">
        <v>2</v>
      </c>
      <c r="C65" s="67">
        <v>0</v>
      </c>
      <c r="D65" s="67">
        <v>0</v>
      </c>
      <c r="E65" s="59">
        <f t="shared" si="30"/>
        <v>2</v>
      </c>
      <c r="F65" s="66">
        <v>1</v>
      </c>
      <c r="G65" s="67">
        <v>0</v>
      </c>
      <c r="H65" s="67">
        <v>0</v>
      </c>
      <c r="I65" s="59">
        <f t="shared" si="31"/>
        <v>1</v>
      </c>
      <c r="J65" s="66">
        <v>1</v>
      </c>
      <c r="K65" s="67">
        <v>4</v>
      </c>
      <c r="L65" s="67">
        <v>0</v>
      </c>
      <c r="M65" s="59">
        <f t="shared" si="32"/>
        <v>5</v>
      </c>
      <c r="N65" s="66">
        <v>0</v>
      </c>
      <c r="O65" s="67">
        <v>2</v>
      </c>
      <c r="P65" s="67">
        <v>9</v>
      </c>
      <c r="Q65" s="59">
        <f t="shared" si="33"/>
        <v>11</v>
      </c>
      <c r="R65" s="60">
        <f t="shared" si="34"/>
        <v>19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52"/>
      <c r="K66" s="53"/>
      <c r="L66" s="53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 t="shared" ref="B67:R67" si="35">SUM(B58:B61)</f>
        <v>5</v>
      </c>
      <c r="C67" s="25">
        <f t="shared" si="35"/>
        <v>0</v>
      </c>
      <c r="D67" s="25">
        <f t="shared" si="35"/>
        <v>0</v>
      </c>
      <c r="E67" s="26">
        <f t="shared" si="35"/>
        <v>5</v>
      </c>
      <c r="F67" s="24">
        <f t="shared" si="35"/>
        <v>3</v>
      </c>
      <c r="G67" s="25">
        <f t="shared" si="35"/>
        <v>12</v>
      </c>
      <c r="H67" s="25">
        <f t="shared" si="35"/>
        <v>0</v>
      </c>
      <c r="I67" s="26">
        <f t="shared" si="35"/>
        <v>15</v>
      </c>
      <c r="J67" s="24">
        <f t="shared" si="35"/>
        <v>1</v>
      </c>
      <c r="K67" s="25">
        <f t="shared" si="35"/>
        <v>19</v>
      </c>
      <c r="L67" s="25">
        <f t="shared" si="35"/>
        <v>0</v>
      </c>
      <c r="M67" s="26">
        <f t="shared" si="35"/>
        <v>20</v>
      </c>
      <c r="N67" s="24">
        <f t="shared" si="35"/>
        <v>0</v>
      </c>
      <c r="O67" s="25">
        <f t="shared" si="35"/>
        <v>10</v>
      </c>
      <c r="P67" s="25">
        <f t="shared" si="35"/>
        <v>48</v>
      </c>
      <c r="Q67" s="26">
        <f t="shared" si="35"/>
        <v>58</v>
      </c>
      <c r="R67" s="49">
        <f t="shared" si="35"/>
        <v>98</v>
      </c>
    </row>
    <row r="68" spans="1:18" s="13" customFormat="1" ht="14" hidden="1" thickBot="1">
      <c r="A68" s="23" t="s">
        <v>20</v>
      </c>
      <c r="B68" s="24">
        <f t="shared" ref="B68:R68" si="36">SUM(B59:B62)</f>
        <v>8</v>
      </c>
      <c r="C68" s="25">
        <f t="shared" si="36"/>
        <v>0</v>
      </c>
      <c r="D68" s="25">
        <f t="shared" si="36"/>
        <v>0</v>
      </c>
      <c r="E68" s="26">
        <f t="shared" si="36"/>
        <v>8</v>
      </c>
      <c r="F68" s="24">
        <f t="shared" si="36"/>
        <v>1</v>
      </c>
      <c r="G68" s="25">
        <f t="shared" si="36"/>
        <v>13</v>
      </c>
      <c r="H68" s="25">
        <f t="shared" si="36"/>
        <v>0</v>
      </c>
      <c r="I68" s="26">
        <f t="shared" si="36"/>
        <v>14</v>
      </c>
      <c r="J68" s="24">
        <f t="shared" si="36"/>
        <v>1</v>
      </c>
      <c r="K68" s="25">
        <f t="shared" si="36"/>
        <v>25</v>
      </c>
      <c r="L68" s="25">
        <f t="shared" si="36"/>
        <v>0</v>
      </c>
      <c r="M68" s="26">
        <f t="shared" si="36"/>
        <v>26</v>
      </c>
      <c r="N68" s="24">
        <f t="shared" si="36"/>
        <v>0</v>
      </c>
      <c r="O68" s="25">
        <f t="shared" si="36"/>
        <v>10</v>
      </c>
      <c r="P68" s="25">
        <f t="shared" si="36"/>
        <v>54</v>
      </c>
      <c r="Q68" s="26">
        <f t="shared" si="36"/>
        <v>64</v>
      </c>
      <c r="R68" s="49">
        <f t="shared" si="36"/>
        <v>112</v>
      </c>
    </row>
    <row r="69" spans="1:18" s="13" customFormat="1" ht="14" hidden="1" thickBot="1">
      <c r="A69" s="23" t="s">
        <v>21</v>
      </c>
      <c r="B69" s="24">
        <f t="shared" ref="B69:R69" si="37">SUM(B60:B63)</f>
        <v>11</v>
      </c>
      <c r="C69" s="25">
        <f t="shared" si="37"/>
        <v>0</v>
      </c>
      <c r="D69" s="25">
        <f t="shared" si="37"/>
        <v>1</v>
      </c>
      <c r="E69" s="26">
        <f t="shared" si="37"/>
        <v>12</v>
      </c>
      <c r="F69" s="24">
        <f t="shared" si="37"/>
        <v>3</v>
      </c>
      <c r="G69" s="25">
        <f t="shared" si="37"/>
        <v>10</v>
      </c>
      <c r="H69" s="25">
        <f t="shared" si="37"/>
        <v>0</v>
      </c>
      <c r="I69" s="26">
        <f t="shared" si="37"/>
        <v>13</v>
      </c>
      <c r="J69" s="24">
        <f t="shared" si="37"/>
        <v>1</v>
      </c>
      <c r="K69" s="25">
        <f t="shared" si="37"/>
        <v>28</v>
      </c>
      <c r="L69" s="25">
        <f t="shared" si="37"/>
        <v>0</v>
      </c>
      <c r="M69" s="26">
        <f t="shared" si="37"/>
        <v>29</v>
      </c>
      <c r="N69" s="24">
        <f t="shared" si="37"/>
        <v>0</v>
      </c>
      <c r="O69" s="25">
        <f t="shared" si="37"/>
        <v>12</v>
      </c>
      <c r="P69" s="25">
        <f t="shared" si="37"/>
        <v>69</v>
      </c>
      <c r="Q69" s="26">
        <f t="shared" si="37"/>
        <v>81</v>
      </c>
      <c r="R69" s="49">
        <f t="shared" si="37"/>
        <v>135</v>
      </c>
    </row>
    <row r="70" spans="1:18" s="13" customFormat="1" ht="14" hidden="1" thickBot="1">
      <c r="A70" s="23" t="s">
        <v>22</v>
      </c>
      <c r="B70" s="24">
        <f t="shared" ref="B70:R70" si="38">SUM(B61:B64)</f>
        <v>12</v>
      </c>
      <c r="C70" s="25">
        <f t="shared" si="38"/>
        <v>0</v>
      </c>
      <c r="D70" s="25">
        <f t="shared" si="38"/>
        <v>1</v>
      </c>
      <c r="E70" s="26">
        <f t="shared" si="38"/>
        <v>13</v>
      </c>
      <c r="F70" s="24">
        <f t="shared" si="38"/>
        <v>6</v>
      </c>
      <c r="G70" s="25">
        <f t="shared" si="38"/>
        <v>7</v>
      </c>
      <c r="H70" s="25">
        <f t="shared" si="38"/>
        <v>1</v>
      </c>
      <c r="I70" s="26">
        <f t="shared" si="38"/>
        <v>14</v>
      </c>
      <c r="J70" s="24">
        <f t="shared" si="38"/>
        <v>1</v>
      </c>
      <c r="K70" s="25">
        <f t="shared" si="38"/>
        <v>22</v>
      </c>
      <c r="L70" s="25">
        <f t="shared" si="38"/>
        <v>0</v>
      </c>
      <c r="M70" s="26">
        <f t="shared" si="38"/>
        <v>23</v>
      </c>
      <c r="N70" s="24">
        <f t="shared" si="38"/>
        <v>0</v>
      </c>
      <c r="O70" s="25">
        <f t="shared" si="38"/>
        <v>12</v>
      </c>
      <c r="P70" s="25">
        <f t="shared" si="38"/>
        <v>66</v>
      </c>
      <c r="Q70" s="26">
        <f t="shared" si="38"/>
        <v>78</v>
      </c>
      <c r="R70" s="49">
        <f t="shared" si="38"/>
        <v>128</v>
      </c>
    </row>
    <row r="71" spans="1:18" s="13" customFormat="1" ht="14" hidden="1" thickBot="1">
      <c r="A71" s="27" t="s">
        <v>23</v>
      </c>
      <c r="B71" s="28">
        <f t="shared" ref="B71:R71" si="39">SUM(B62:B65)</f>
        <v>10</v>
      </c>
      <c r="C71" s="29">
        <f t="shared" si="39"/>
        <v>0</v>
      </c>
      <c r="D71" s="29">
        <f t="shared" si="39"/>
        <v>1</v>
      </c>
      <c r="E71" s="30">
        <f t="shared" si="39"/>
        <v>11</v>
      </c>
      <c r="F71" s="28">
        <f t="shared" si="39"/>
        <v>7</v>
      </c>
      <c r="G71" s="29">
        <f t="shared" si="39"/>
        <v>4</v>
      </c>
      <c r="H71" s="29">
        <f t="shared" si="39"/>
        <v>1</v>
      </c>
      <c r="I71" s="30">
        <f t="shared" si="39"/>
        <v>12</v>
      </c>
      <c r="J71" s="28">
        <f t="shared" si="39"/>
        <v>2</v>
      </c>
      <c r="K71" s="29">
        <f t="shared" si="39"/>
        <v>21</v>
      </c>
      <c r="L71" s="29">
        <f t="shared" si="39"/>
        <v>0</v>
      </c>
      <c r="M71" s="30">
        <f t="shared" si="39"/>
        <v>23</v>
      </c>
      <c r="N71" s="28">
        <f t="shared" si="39"/>
        <v>0</v>
      </c>
      <c r="O71" s="29">
        <f t="shared" si="39"/>
        <v>8</v>
      </c>
      <c r="P71" s="29">
        <f t="shared" si="39"/>
        <v>54</v>
      </c>
      <c r="Q71" s="30">
        <f t="shared" si="39"/>
        <v>62</v>
      </c>
      <c r="R71" s="47">
        <f t="shared" si="39"/>
        <v>108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15</v>
      </c>
      <c r="C73" s="36">
        <f t="shared" si="40"/>
        <v>0</v>
      </c>
      <c r="D73" s="36">
        <f t="shared" si="40"/>
        <v>1</v>
      </c>
      <c r="E73" s="37">
        <f t="shared" si="40"/>
        <v>16</v>
      </c>
      <c r="F73" s="35">
        <f t="shared" si="40"/>
        <v>10</v>
      </c>
      <c r="G73" s="36">
        <f t="shared" si="40"/>
        <v>16</v>
      </c>
      <c r="H73" s="36">
        <f t="shared" si="40"/>
        <v>1</v>
      </c>
      <c r="I73" s="37">
        <f t="shared" si="40"/>
        <v>27</v>
      </c>
      <c r="J73" s="35">
        <f t="shared" si="40"/>
        <v>3</v>
      </c>
      <c r="K73" s="36">
        <f t="shared" si="40"/>
        <v>40</v>
      </c>
      <c r="L73" s="36">
        <f t="shared" si="40"/>
        <v>0</v>
      </c>
      <c r="M73" s="37">
        <f t="shared" si="40"/>
        <v>43</v>
      </c>
      <c r="N73" s="35">
        <f t="shared" si="40"/>
        <v>0</v>
      </c>
      <c r="O73" s="36">
        <f t="shared" si="40"/>
        <v>18</v>
      </c>
      <c r="P73" s="36">
        <f t="shared" si="40"/>
        <v>102</v>
      </c>
      <c r="Q73" s="37">
        <f t="shared" si="40"/>
        <v>120</v>
      </c>
      <c r="R73" s="50">
        <f t="shared" si="40"/>
        <v>206</v>
      </c>
    </row>
    <row r="74" spans="1:18">
      <c r="A74" s="23" t="s">
        <v>25</v>
      </c>
      <c r="B74" s="35">
        <f t="shared" ref="B74:R74" si="41">MAX(B67:B71)</f>
        <v>12</v>
      </c>
      <c r="C74" s="36">
        <f t="shared" si="41"/>
        <v>0</v>
      </c>
      <c r="D74" s="36">
        <f t="shared" si="41"/>
        <v>1</v>
      </c>
      <c r="E74" s="37">
        <f t="shared" si="41"/>
        <v>13</v>
      </c>
      <c r="F74" s="35">
        <f t="shared" si="41"/>
        <v>7</v>
      </c>
      <c r="G74" s="36">
        <f t="shared" si="41"/>
        <v>13</v>
      </c>
      <c r="H74" s="36">
        <f t="shared" si="41"/>
        <v>1</v>
      </c>
      <c r="I74" s="37">
        <f t="shared" si="41"/>
        <v>15</v>
      </c>
      <c r="J74" s="35">
        <f t="shared" si="41"/>
        <v>2</v>
      </c>
      <c r="K74" s="36">
        <f t="shared" si="41"/>
        <v>28</v>
      </c>
      <c r="L74" s="36">
        <f t="shared" si="41"/>
        <v>0</v>
      </c>
      <c r="M74" s="37">
        <f t="shared" si="41"/>
        <v>29</v>
      </c>
      <c r="N74" s="35">
        <f t="shared" si="41"/>
        <v>0</v>
      </c>
      <c r="O74" s="36">
        <f t="shared" si="41"/>
        <v>12</v>
      </c>
      <c r="P74" s="36">
        <f t="shared" si="41"/>
        <v>69</v>
      </c>
      <c r="Q74" s="37">
        <f t="shared" si="41"/>
        <v>81</v>
      </c>
      <c r="R74" s="50">
        <f t="shared" si="41"/>
        <v>135</v>
      </c>
    </row>
    <row r="75" spans="1:18">
      <c r="A75" s="23" t="s">
        <v>26</v>
      </c>
      <c r="B75" s="35">
        <f t="shared" ref="B75:R75" si="42">SUM(B58:B65)/2</f>
        <v>7.5</v>
      </c>
      <c r="C75" s="36">
        <f t="shared" si="42"/>
        <v>0</v>
      </c>
      <c r="D75" s="36">
        <f t="shared" si="42"/>
        <v>0.5</v>
      </c>
      <c r="E75" s="37">
        <f t="shared" si="42"/>
        <v>8</v>
      </c>
      <c r="F75" s="35">
        <f t="shared" si="42"/>
        <v>5</v>
      </c>
      <c r="G75" s="36">
        <f t="shared" si="42"/>
        <v>8</v>
      </c>
      <c r="H75" s="36">
        <f t="shared" si="42"/>
        <v>0.5</v>
      </c>
      <c r="I75" s="37">
        <f t="shared" si="42"/>
        <v>13.5</v>
      </c>
      <c r="J75" s="35">
        <f t="shared" si="42"/>
        <v>1.5</v>
      </c>
      <c r="K75" s="36">
        <f t="shared" si="42"/>
        <v>20</v>
      </c>
      <c r="L75" s="36">
        <f t="shared" si="42"/>
        <v>0</v>
      </c>
      <c r="M75" s="37">
        <f t="shared" si="42"/>
        <v>21.5</v>
      </c>
      <c r="N75" s="35">
        <f t="shared" si="42"/>
        <v>0</v>
      </c>
      <c r="O75" s="36">
        <f t="shared" si="42"/>
        <v>9</v>
      </c>
      <c r="P75" s="36">
        <f t="shared" si="42"/>
        <v>51</v>
      </c>
      <c r="Q75" s="37">
        <f t="shared" si="42"/>
        <v>60</v>
      </c>
      <c r="R75" s="50">
        <f t="shared" si="42"/>
        <v>103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15 March 2006</v>
      </c>
      <c r="D77" s="2"/>
      <c r="H77" s="1"/>
    </row>
    <row r="78" spans="1:18">
      <c r="A78" s="75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73</v>
      </c>
    </row>
    <row r="79" spans="1:18" s="13" customFormat="1" ht="14" thickBot="1">
      <c r="A79" s="76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56" t="s">
        <v>11</v>
      </c>
      <c r="B82" s="66">
        <v>3</v>
      </c>
      <c r="C82" s="67">
        <v>0</v>
      </c>
      <c r="D82" s="67">
        <v>0</v>
      </c>
      <c r="E82" s="59">
        <f t="shared" ref="E82:E89" si="43">SUM(B82:D82)</f>
        <v>3</v>
      </c>
      <c r="F82" s="66">
        <v>2</v>
      </c>
      <c r="G82" s="67">
        <v>0</v>
      </c>
      <c r="H82" s="67">
        <v>0</v>
      </c>
      <c r="I82" s="59">
        <f t="shared" ref="I82:I89" si="44">SUM(F82:H82)</f>
        <v>2</v>
      </c>
      <c r="J82" s="66">
        <v>0</v>
      </c>
      <c r="K82" s="67">
        <v>3</v>
      </c>
      <c r="L82" s="67">
        <v>0</v>
      </c>
      <c r="M82" s="59">
        <f t="shared" ref="M82:M89" si="45">SUM(J82:L82)</f>
        <v>3</v>
      </c>
      <c r="N82" s="66">
        <v>0</v>
      </c>
      <c r="O82" s="67">
        <v>4</v>
      </c>
      <c r="P82" s="67">
        <v>4</v>
      </c>
      <c r="Q82" s="59">
        <f t="shared" ref="Q82:Q89" si="46">SUM(N82:P82)</f>
        <v>8</v>
      </c>
      <c r="R82" s="60">
        <f t="shared" ref="R82:R89" si="47">E82+I82+M82+Q82</f>
        <v>16</v>
      </c>
    </row>
    <row r="83" spans="1:18" s="13" customFormat="1">
      <c r="A83" s="56" t="s">
        <v>12</v>
      </c>
      <c r="B83" s="66">
        <v>0</v>
      </c>
      <c r="C83" s="67">
        <v>0</v>
      </c>
      <c r="D83" s="67">
        <v>0</v>
      </c>
      <c r="E83" s="59">
        <f t="shared" si="43"/>
        <v>0</v>
      </c>
      <c r="F83" s="66">
        <v>1</v>
      </c>
      <c r="G83" s="67">
        <v>7</v>
      </c>
      <c r="H83" s="67">
        <v>0</v>
      </c>
      <c r="I83" s="59">
        <f t="shared" si="44"/>
        <v>8</v>
      </c>
      <c r="J83" s="66">
        <v>0</v>
      </c>
      <c r="K83" s="67">
        <v>3</v>
      </c>
      <c r="L83" s="67">
        <v>0</v>
      </c>
      <c r="M83" s="59">
        <f t="shared" si="45"/>
        <v>3</v>
      </c>
      <c r="N83" s="66">
        <v>0</v>
      </c>
      <c r="O83" s="67">
        <v>3</v>
      </c>
      <c r="P83" s="67">
        <v>10</v>
      </c>
      <c r="Q83" s="59">
        <f t="shared" si="46"/>
        <v>13</v>
      </c>
      <c r="R83" s="60">
        <f t="shared" si="47"/>
        <v>24</v>
      </c>
    </row>
    <row r="84" spans="1:18" s="13" customFormat="1">
      <c r="A84" s="56" t="s">
        <v>13</v>
      </c>
      <c r="B84" s="66">
        <v>1</v>
      </c>
      <c r="C84" s="67">
        <v>0</v>
      </c>
      <c r="D84" s="67">
        <v>0</v>
      </c>
      <c r="E84" s="59">
        <f t="shared" si="43"/>
        <v>1</v>
      </c>
      <c r="F84" s="66">
        <v>1</v>
      </c>
      <c r="G84" s="67">
        <v>0</v>
      </c>
      <c r="H84" s="67">
        <v>0</v>
      </c>
      <c r="I84" s="59">
        <f t="shared" si="44"/>
        <v>1</v>
      </c>
      <c r="J84" s="66">
        <v>1</v>
      </c>
      <c r="K84" s="67">
        <v>7</v>
      </c>
      <c r="L84" s="67">
        <v>0</v>
      </c>
      <c r="M84" s="59">
        <f t="shared" si="45"/>
        <v>8</v>
      </c>
      <c r="N84" s="66">
        <v>0</v>
      </c>
      <c r="O84" s="67">
        <v>3</v>
      </c>
      <c r="P84" s="67">
        <v>9</v>
      </c>
      <c r="Q84" s="59">
        <f t="shared" si="46"/>
        <v>12</v>
      </c>
      <c r="R84" s="60">
        <f t="shared" si="47"/>
        <v>22</v>
      </c>
    </row>
    <row r="85" spans="1:18" s="13" customFormat="1">
      <c r="A85" s="56" t="s">
        <v>14</v>
      </c>
      <c r="B85" s="66">
        <v>6</v>
      </c>
      <c r="C85" s="67">
        <v>0</v>
      </c>
      <c r="D85" s="67">
        <v>0</v>
      </c>
      <c r="E85" s="59">
        <f t="shared" si="43"/>
        <v>6</v>
      </c>
      <c r="F85" s="66">
        <v>1</v>
      </c>
      <c r="G85" s="67">
        <v>2</v>
      </c>
      <c r="H85" s="67">
        <v>0</v>
      </c>
      <c r="I85" s="59">
        <f t="shared" si="44"/>
        <v>3</v>
      </c>
      <c r="J85" s="66">
        <v>1</v>
      </c>
      <c r="K85" s="67">
        <v>8</v>
      </c>
      <c r="L85" s="67">
        <v>0</v>
      </c>
      <c r="M85" s="59">
        <f t="shared" si="45"/>
        <v>9</v>
      </c>
      <c r="N85" s="66">
        <v>0</v>
      </c>
      <c r="O85" s="67">
        <v>2</v>
      </c>
      <c r="P85" s="67">
        <v>18</v>
      </c>
      <c r="Q85" s="59">
        <f t="shared" si="46"/>
        <v>20</v>
      </c>
      <c r="R85" s="60">
        <f t="shared" si="47"/>
        <v>38</v>
      </c>
    </row>
    <row r="86" spans="1:18" s="13" customFormat="1">
      <c r="A86" s="56" t="s">
        <v>15</v>
      </c>
      <c r="B86" s="66">
        <v>1</v>
      </c>
      <c r="C86" s="67">
        <v>0</v>
      </c>
      <c r="D86" s="67">
        <v>0</v>
      </c>
      <c r="E86" s="59">
        <f t="shared" si="43"/>
        <v>1</v>
      </c>
      <c r="F86" s="66">
        <v>1</v>
      </c>
      <c r="G86" s="67">
        <v>1</v>
      </c>
      <c r="H86" s="67">
        <v>0</v>
      </c>
      <c r="I86" s="59">
        <f t="shared" si="44"/>
        <v>2</v>
      </c>
      <c r="J86" s="66">
        <v>1</v>
      </c>
      <c r="K86" s="67">
        <v>7</v>
      </c>
      <c r="L86" s="67">
        <v>0</v>
      </c>
      <c r="M86" s="59">
        <f t="shared" si="45"/>
        <v>8</v>
      </c>
      <c r="N86" s="66">
        <v>0</v>
      </c>
      <c r="O86" s="67">
        <v>2</v>
      </c>
      <c r="P86" s="67">
        <v>21</v>
      </c>
      <c r="Q86" s="59">
        <f t="shared" si="46"/>
        <v>23</v>
      </c>
      <c r="R86" s="60">
        <f t="shared" si="47"/>
        <v>34</v>
      </c>
    </row>
    <row r="87" spans="1:18" s="13" customFormat="1">
      <c r="A87" s="56" t="s">
        <v>16</v>
      </c>
      <c r="B87" s="66">
        <v>1</v>
      </c>
      <c r="C87" s="67">
        <v>0</v>
      </c>
      <c r="D87" s="67">
        <v>0</v>
      </c>
      <c r="E87" s="59">
        <f t="shared" si="43"/>
        <v>1</v>
      </c>
      <c r="F87" s="66">
        <v>0</v>
      </c>
      <c r="G87" s="67">
        <v>0</v>
      </c>
      <c r="H87" s="67">
        <v>0</v>
      </c>
      <c r="I87" s="59">
        <f t="shared" si="44"/>
        <v>0</v>
      </c>
      <c r="J87" s="66">
        <v>1</v>
      </c>
      <c r="K87" s="67">
        <v>5</v>
      </c>
      <c r="L87" s="67">
        <v>0</v>
      </c>
      <c r="M87" s="59">
        <f t="shared" si="45"/>
        <v>6</v>
      </c>
      <c r="N87" s="66">
        <v>0</v>
      </c>
      <c r="O87" s="67">
        <v>1</v>
      </c>
      <c r="P87" s="67">
        <v>18</v>
      </c>
      <c r="Q87" s="59">
        <f t="shared" si="46"/>
        <v>19</v>
      </c>
      <c r="R87" s="60">
        <f t="shared" si="47"/>
        <v>26</v>
      </c>
    </row>
    <row r="88" spans="1:18" s="13" customFormat="1">
      <c r="A88" s="56" t="s">
        <v>17</v>
      </c>
      <c r="B88" s="66">
        <v>5</v>
      </c>
      <c r="C88" s="67">
        <v>0</v>
      </c>
      <c r="D88" s="67">
        <v>0</v>
      </c>
      <c r="E88" s="59">
        <f t="shared" si="43"/>
        <v>5</v>
      </c>
      <c r="F88" s="66">
        <v>1</v>
      </c>
      <c r="G88" s="67">
        <v>2</v>
      </c>
      <c r="H88" s="67">
        <v>0</v>
      </c>
      <c r="I88" s="59">
        <f t="shared" si="44"/>
        <v>3</v>
      </c>
      <c r="J88" s="66">
        <v>1</v>
      </c>
      <c r="K88" s="67">
        <v>8</v>
      </c>
      <c r="L88" s="67">
        <v>0</v>
      </c>
      <c r="M88" s="59">
        <f t="shared" si="45"/>
        <v>9</v>
      </c>
      <c r="N88" s="66">
        <v>0</v>
      </c>
      <c r="O88" s="67">
        <v>2</v>
      </c>
      <c r="P88" s="67">
        <v>17</v>
      </c>
      <c r="Q88" s="59">
        <f t="shared" si="46"/>
        <v>19</v>
      </c>
      <c r="R88" s="60">
        <f t="shared" si="47"/>
        <v>36</v>
      </c>
    </row>
    <row r="89" spans="1:18" s="13" customFormat="1">
      <c r="A89" s="56" t="s">
        <v>18</v>
      </c>
      <c r="B89" s="66">
        <v>1</v>
      </c>
      <c r="C89" s="67">
        <v>0</v>
      </c>
      <c r="D89" s="67">
        <v>0</v>
      </c>
      <c r="E89" s="59">
        <f t="shared" si="43"/>
        <v>1</v>
      </c>
      <c r="F89" s="66">
        <v>0</v>
      </c>
      <c r="G89" s="67">
        <v>1</v>
      </c>
      <c r="H89" s="67">
        <v>0</v>
      </c>
      <c r="I89" s="59">
        <f t="shared" si="44"/>
        <v>1</v>
      </c>
      <c r="J89" s="66">
        <v>0</v>
      </c>
      <c r="K89" s="67">
        <v>2</v>
      </c>
      <c r="L89" s="67">
        <v>0</v>
      </c>
      <c r="M89" s="59">
        <f t="shared" si="45"/>
        <v>2</v>
      </c>
      <c r="N89" s="66">
        <v>0</v>
      </c>
      <c r="O89" s="67">
        <v>2</v>
      </c>
      <c r="P89" s="67">
        <v>6</v>
      </c>
      <c r="Q89" s="59">
        <f t="shared" si="46"/>
        <v>8</v>
      </c>
      <c r="R89" s="60">
        <f t="shared" si="47"/>
        <v>12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 t="shared" ref="B91:R91" si="48">SUM(B82:B85)</f>
        <v>10</v>
      </c>
      <c r="C91" s="25">
        <f t="shared" si="48"/>
        <v>0</v>
      </c>
      <c r="D91" s="25">
        <f t="shared" si="48"/>
        <v>0</v>
      </c>
      <c r="E91" s="26">
        <f t="shared" si="48"/>
        <v>10</v>
      </c>
      <c r="F91" s="24">
        <f t="shared" si="48"/>
        <v>5</v>
      </c>
      <c r="G91" s="25">
        <f t="shared" si="48"/>
        <v>9</v>
      </c>
      <c r="H91" s="25">
        <f t="shared" si="48"/>
        <v>0</v>
      </c>
      <c r="I91" s="26">
        <f t="shared" si="48"/>
        <v>14</v>
      </c>
      <c r="J91" s="24">
        <f t="shared" si="48"/>
        <v>2</v>
      </c>
      <c r="K91" s="25">
        <f t="shared" si="48"/>
        <v>21</v>
      </c>
      <c r="L91" s="25">
        <f t="shared" si="48"/>
        <v>0</v>
      </c>
      <c r="M91" s="26">
        <f t="shared" si="48"/>
        <v>23</v>
      </c>
      <c r="N91" s="24">
        <f t="shared" si="48"/>
        <v>0</v>
      </c>
      <c r="O91" s="25">
        <f t="shared" si="48"/>
        <v>12</v>
      </c>
      <c r="P91" s="25">
        <f t="shared" si="48"/>
        <v>41</v>
      </c>
      <c r="Q91" s="26">
        <f t="shared" si="48"/>
        <v>53</v>
      </c>
      <c r="R91" s="49">
        <f t="shared" si="48"/>
        <v>100</v>
      </c>
    </row>
    <row r="92" spans="1:18" s="13" customFormat="1" ht="14" hidden="1" thickBot="1">
      <c r="A92" s="23" t="s">
        <v>20</v>
      </c>
      <c r="B92" s="24">
        <f t="shared" ref="B92:R92" si="49">SUM(B83:B86)</f>
        <v>8</v>
      </c>
      <c r="C92" s="25">
        <f t="shared" si="49"/>
        <v>0</v>
      </c>
      <c r="D92" s="25">
        <f t="shared" si="49"/>
        <v>0</v>
      </c>
      <c r="E92" s="26">
        <f t="shared" si="49"/>
        <v>8</v>
      </c>
      <c r="F92" s="24">
        <f t="shared" si="49"/>
        <v>4</v>
      </c>
      <c r="G92" s="25">
        <f t="shared" si="49"/>
        <v>10</v>
      </c>
      <c r="H92" s="25">
        <f t="shared" si="49"/>
        <v>0</v>
      </c>
      <c r="I92" s="26">
        <f t="shared" si="49"/>
        <v>14</v>
      </c>
      <c r="J92" s="24">
        <f t="shared" si="49"/>
        <v>3</v>
      </c>
      <c r="K92" s="25">
        <f t="shared" si="49"/>
        <v>25</v>
      </c>
      <c r="L92" s="25">
        <f t="shared" si="49"/>
        <v>0</v>
      </c>
      <c r="M92" s="26">
        <f t="shared" si="49"/>
        <v>28</v>
      </c>
      <c r="N92" s="24">
        <f t="shared" si="49"/>
        <v>0</v>
      </c>
      <c r="O92" s="25">
        <f t="shared" si="49"/>
        <v>10</v>
      </c>
      <c r="P92" s="25">
        <f t="shared" si="49"/>
        <v>58</v>
      </c>
      <c r="Q92" s="26">
        <f t="shared" si="49"/>
        <v>68</v>
      </c>
      <c r="R92" s="49">
        <f t="shared" si="49"/>
        <v>118</v>
      </c>
    </row>
    <row r="93" spans="1:18" s="13" customFormat="1" ht="14" hidden="1" thickBot="1">
      <c r="A93" s="23" t="s">
        <v>21</v>
      </c>
      <c r="B93" s="24">
        <f t="shared" ref="B93:R93" si="50">SUM(B84:B87)</f>
        <v>9</v>
      </c>
      <c r="C93" s="25">
        <f t="shared" si="50"/>
        <v>0</v>
      </c>
      <c r="D93" s="25">
        <f t="shared" si="50"/>
        <v>0</v>
      </c>
      <c r="E93" s="26">
        <f t="shared" si="50"/>
        <v>9</v>
      </c>
      <c r="F93" s="24">
        <f t="shared" si="50"/>
        <v>3</v>
      </c>
      <c r="G93" s="25">
        <f t="shared" si="50"/>
        <v>3</v>
      </c>
      <c r="H93" s="25">
        <f t="shared" si="50"/>
        <v>0</v>
      </c>
      <c r="I93" s="26">
        <f t="shared" si="50"/>
        <v>6</v>
      </c>
      <c r="J93" s="24">
        <f t="shared" si="50"/>
        <v>4</v>
      </c>
      <c r="K93" s="25">
        <f t="shared" si="50"/>
        <v>27</v>
      </c>
      <c r="L93" s="25">
        <f t="shared" si="50"/>
        <v>0</v>
      </c>
      <c r="M93" s="26">
        <f t="shared" si="50"/>
        <v>31</v>
      </c>
      <c r="N93" s="24">
        <f t="shared" si="50"/>
        <v>0</v>
      </c>
      <c r="O93" s="25">
        <f t="shared" si="50"/>
        <v>8</v>
      </c>
      <c r="P93" s="25">
        <f t="shared" si="50"/>
        <v>66</v>
      </c>
      <c r="Q93" s="26">
        <f t="shared" si="50"/>
        <v>74</v>
      </c>
      <c r="R93" s="49">
        <f t="shared" si="50"/>
        <v>120</v>
      </c>
    </row>
    <row r="94" spans="1:18" s="13" customFormat="1" ht="14" hidden="1" thickBot="1">
      <c r="A94" s="23" t="s">
        <v>22</v>
      </c>
      <c r="B94" s="24">
        <f t="shared" ref="B94:R94" si="51">SUM(B85:B88)</f>
        <v>13</v>
      </c>
      <c r="C94" s="25">
        <f t="shared" si="51"/>
        <v>0</v>
      </c>
      <c r="D94" s="25">
        <f t="shared" si="51"/>
        <v>0</v>
      </c>
      <c r="E94" s="26">
        <f t="shared" si="51"/>
        <v>13</v>
      </c>
      <c r="F94" s="24">
        <f t="shared" si="51"/>
        <v>3</v>
      </c>
      <c r="G94" s="25">
        <f t="shared" si="51"/>
        <v>5</v>
      </c>
      <c r="H94" s="25">
        <f t="shared" si="51"/>
        <v>0</v>
      </c>
      <c r="I94" s="26">
        <f t="shared" si="51"/>
        <v>8</v>
      </c>
      <c r="J94" s="24">
        <f t="shared" si="51"/>
        <v>4</v>
      </c>
      <c r="K94" s="25">
        <f t="shared" si="51"/>
        <v>28</v>
      </c>
      <c r="L94" s="25">
        <f t="shared" si="51"/>
        <v>0</v>
      </c>
      <c r="M94" s="26">
        <f t="shared" si="51"/>
        <v>32</v>
      </c>
      <c r="N94" s="24">
        <f t="shared" si="51"/>
        <v>0</v>
      </c>
      <c r="O94" s="25">
        <f t="shared" si="51"/>
        <v>7</v>
      </c>
      <c r="P94" s="25">
        <f t="shared" si="51"/>
        <v>74</v>
      </c>
      <c r="Q94" s="26">
        <f t="shared" si="51"/>
        <v>81</v>
      </c>
      <c r="R94" s="49">
        <f t="shared" si="51"/>
        <v>134</v>
      </c>
    </row>
    <row r="95" spans="1:18" s="13" customFormat="1" ht="14" hidden="1" thickBot="1">
      <c r="A95" s="27" t="s">
        <v>23</v>
      </c>
      <c r="B95" s="28">
        <f t="shared" ref="B95:R95" si="52">SUM(B86:B89)</f>
        <v>8</v>
      </c>
      <c r="C95" s="29">
        <f t="shared" si="52"/>
        <v>0</v>
      </c>
      <c r="D95" s="29">
        <f t="shared" si="52"/>
        <v>0</v>
      </c>
      <c r="E95" s="30">
        <f t="shared" si="52"/>
        <v>8</v>
      </c>
      <c r="F95" s="28">
        <f t="shared" si="52"/>
        <v>2</v>
      </c>
      <c r="G95" s="29">
        <f t="shared" si="52"/>
        <v>4</v>
      </c>
      <c r="H95" s="29">
        <f t="shared" si="52"/>
        <v>0</v>
      </c>
      <c r="I95" s="30">
        <f t="shared" si="52"/>
        <v>6</v>
      </c>
      <c r="J95" s="28">
        <f t="shared" si="52"/>
        <v>3</v>
      </c>
      <c r="K95" s="29">
        <f t="shared" si="52"/>
        <v>22</v>
      </c>
      <c r="L95" s="29">
        <f t="shared" si="52"/>
        <v>0</v>
      </c>
      <c r="M95" s="30">
        <f t="shared" si="52"/>
        <v>25</v>
      </c>
      <c r="N95" s="28">
        <f t="shared" si="52"/>
        <v>0</v>
      </c>
      <c r="O95" s="29">
        <f t="shared" si="52"/>
        <v>7</v>
      </c>
      <c r="P95" s="29">
        <f t="shared" si="52"/>
        <v>62</v>
      </c>
      <c r="Q95" s="30">
        <f t="shared" si="52"/>
        <v>69</v>
      </c>
      <c r="R95" s="47">
        <f t="shared" si="52"/>
        <v>108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3">SUM(B82:B89)</f>
        <v>18</v>
      </c>
      <c r="C97" s="36">
        <f t="shared" si="53"/>
        <v>0</v>
      </c>
      <c r="D97" s="36">
        <f t="shared" si="53"/>
        <v>0</v>
      </c>
      <c r="E97" s="37">
        <f t="shared" si="53"/>
        <v>18</v>
      </c>
      <c r="F97" s="35">
        <f t="shared" si="53"/>
        <v>7</v>
      </c>
      <c r="G97" s="36">
        <f t="shared" si="53"/>
        <v>13</v>
      </c>
      <c r="H97" s="36">
        <f t="shared" si="53"/>
        <v>0</v>
      </c>
      <c r="I97" s="37">
        <f t="shared" si="53"/>
        <v>20</v>
      </c>
      <c r="J97" s="35">
        <f t="shared" si="53"/>
        <v>5</v>
      </c>
      <c r="K97" s="36">
        <f t="shared" si="53"/>
        <v>43</v>
      </c>
      <c r="L97" s="36">
        <f t="shared" si="53"/>
        <v>0</v>
      </c>
      <c r="M97" s="37">
        <f t="shared" si="53"/>
        <v>48</v>
      </c>
      <c r="N97" s="35">
        <f t="shared" si="53"/>
        <v>0</v>
      </c>
      <c r="O97" s="36">
        <f t="shared" si="53"/>
        <v>19</v>
      </c>
      <c r="P97" s="36">
        <f t="shared" si="53"/>
        <v>103</v>
      </c>
      <c r="Q97" s="37">
        <f t="shared" si="53"/>
        <v>122</v>
      </c>
      <c r="R97" s="50">
        <f t="shared" si="53"/>
        <v>208</v>
      </c>
    </row>
    <row r="98" spans="1:18">
      <c r="A98" s="23" t="s">
        <v>25</v>
      </c>
      <c r="B98" s="35">
        <f t="shared" ref="B98:R98" si="54">MAX(B91:B95)</f>
        <v>13</v>
      </c>
      <c r="C98" s="36">
        <f t="shared" si="54"/>
        <v>0</v>
      </c>
      <c r="D98" s="36">
        <f t="shared" si="54"/>
        <v>0</v>
      </c>
      <c r="E98" s="37">
        <f t="shared" si="54"/>
        <v>13</v>
      </c>
      <c r="F98" s="35">
        <f t="shared" si="54"/>
        <v>5</v>
      </c>
      <c r="G98" s="36">
        <f t="shared" si="54"/>
        <v>10</v>
      </c>
      <c r="H98" s="36">
        <f t="shared" si="54"/>
        <v>0</v>
      </c>
      <c r="I98" s="37">
        <f t="shared" si="54"/>
        <v>14</v>
      </c>
      <c r="J98" s="35">
        <f t="shared" si="54"/>
        <v>4</v>
      </c>
      <c r="K98" s="36">
        <f t="shared" si="54"/>
        <v>28</v>
      </c>
      <c r="L98" s="36">
        <f t="shared" si="54"/>
        <v>0</v>
      </c>
      <c r="M98" s="37">
        <f t="shared" si="54"/>
        <v>32</v>
      </c>
      <c r="N98" s="35">
        <f t="shared" si="54"/>
        <v>0</v>
      </c>
      <c r="O98" s="36">
        <f t="shared" si="54"/>
        <v>12</v>
      </c>
      <c r="P98" s="36">
        <f t="shared" si="54"/>
        <v>74</v>
      </c>
      <c r="Q98" s="37">
        <f t="shared" si="54"/>
        <v>81</v>
      </c>
      <c r="R98" s="50">
        <f t="shared" si="54"/>
        <v>134</v>
      </c>
    </row>
    <row r="99" spans="1:18">
      <c r="A99" s="23" t="s">
        <v>26</v>
      </c>
      <c r="B99" s="35">
        <f t="shared" ref="B99:R99" si="55">SUM(B82:B89)/2</f>
        <v>9</v>
      </c>
      <c r="C99" s="36">
        <f t="shared" si="55"/>
        <v>0</v>
      </c>
      <c r="D99" s="36">
        <f t="shared" si="55"/>
        <v>0</v>
      </c>
      <c r="E99" s="37">
        <f t="shared" si="55"/>
        <v>9</v>
      </c>
      <c r="F99" s="35">
        <f t="shared" si="55"/>
        <v>3.5</v>
      </c>
      <c r="G99" s="36">
        <f t="shared" si="55"/>
        <v>6.5</v>
      </c>
      <c r="H99" s="36">
        <f t="shared" si="55"/>
        <v>0</v>
      </c>
      <c r="I99" s="37">
        <f t="shared" si="55"/>
        <v>10</v>
      </c>
      <c r="J99" s="35">
        <f t="shared" si="55"/>
        <v>2.5</v>
      </c>
      <c r="K99" s="36">
        <f t="shared" si="55"/>
        <v>21.5</v>
      </c>
      <c r="L99" s="36">
        <f t="shared" si="55"/>
        <v>0</v>
      </c>
      <c r="M99" s="37">
        <f t="shared" si="55"/>
        <v>24</v>
      </c>
      <c r="N99" s="35">
        <f t="shared" si="55"/>
        <v>0</v>
      </c>
      <c r="O99" s="36">
        <f t="shared" si="55"/>
        <v>9.5</v>
      </c>
      <c r="P99" s="36">
        <f t="shared" si="55"/>
        <v>51.5</v>
      </c>
      <c r="Q99" s="37">
        <f t="shared" si="55"/>
        <v>61</v>
      </c>
      <c r="R99" s="50">
        <f t="shared" si="55"/>
        <v>104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16 March 2006</v>
      </c>
      <c r="D102" s="2"/>
      <c r="H102" s="1"/>
    </row>
    <row r="103" spans="1:18">
      <c r="A103" s="75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73</v>
      </c>
    </row>
    <row r="104" spans="1:18" s="13" customFormat="1" ht="14" thickBot="1">
      <c r="A104" s="76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56" t="s">
        <v>11</v>
      </c>
      <c r="B107" s="66">
        <v>0</v>
      </c>
      <c r="C107" s="67">
        <v>1</v>
      </c>
      <c r="D107" s="67">
        <v>0</v>
      </c>
      <c r="E107" s="59">
        <f t="shared" ref="E107:E114" si="56">SUM(B107:D107)</f>
        <v>1</v>
      </c>
      <c r="F107" s="66">
        <v>2</v>
      </c>
      <c r="G107" s="67">
        <v>1</v>
      </c>
      <c r="H107" s="67">
        <v>0</v>
      </c>
      <c r="I107" s="59">
        <f t="shared" ref="I107:I114" si="57">SUM(F107:H107)</f>
        <v>3</v>
      </c>
      <c r="J107" s="66">
        <v>0</v>
      </c>
      <c r="K107" s="67">
        <v>5</v>
      </c>
      <c r="L107" s="67">
        <v>0</v>
      </c>
      <c r="M107" s="59">
        <f t="shared" ref="M107:M114" si="58">SUM(J107:L107)</f>
        <v>5</v>
      </c>
      <c r="N107" s="66">
        <v>0</v>
      </c>
      <c r="O107" s="67">
        <v>0</v>
      </c>
      <c r="P107" s="67">
        <v>5</v>
      </c>
      <c r="Q107" s="59">
        <f t="shared" ref="Q107:Q114" si="59">SUM(N107:P107)</f>
        <v>5</v>
      </c>
      <c r="R107" s="60">
        <f t="shared" ref="R107:R114" si="60">E107+I107+M107+Q107</f>
        <v>14</v>
      </c>
    </row>
    <row r="108" spans="1:18" s="13" customFormat="1">
      <c r="A108" s="56" t="s">
        <v>12</v>
      </c>
      <c r="B108" s="66">
        <v>2</v>
      </c>
      <c r="C108" s="67">
        <v>0</v>
      </c>
      <c r="D108" s="67">
        <v>0</v>
      </c>
      <c r="E108" s="59">
        <f t="shared" si="56"/>
        <v>2</v>
      </c>
      <c r="F108" s="66">
        <v>3</v>
      </c>
      <c r="G108" s="67">
        <v>3</v>
      </c>
      <c r="H108" s="67">
        <v>0</v>
      </c>
      <c r="I108" s="59">
        <f t="shared" si="57"/>
        <v>6</v>
      </c>
      <c r="J108" s="66">
        <v>0</v>
      </c>
      <c r="K108" s="67">
        <v>6</v>
      </c>
      <c r="L108" s="67">
        <v>0</v>
      </c>
      <c r="M108" s="59">
        <f t="shared" si="58"/>
        <v>6</v>
      </c>
      <c r="N108" s="66">
        <v>0</v>
      </c>
      <c r="O108" s="67">
        <v>1</v>
      </c>
      <c r="P108" s="67">
        <v>9</v>
      </c>
      <c r="Q108" s="59">
        <f t="shared" si="59"/>
        <v>10</v>
      </c>
      <c r="R108" s="60">
        <f t="shared" si="60"/>
        <v>24</v>
      </c>
    </row>
    <row r="109" spans="1:18" s="13" customFormat="1">
      <c r="A109" s="56" t="s">
        <v>13</v>
      </c>
      <c r="B109" s="66">
        <v>0</v>
      </c>
      <c r="C109" s="67">
        <v>0</v>
      </c>
      <c r="D109" s="67">
        <v>0</v>
      </c>
      <c r="E109" s="59">
        <f t="shared" si="56"/>
        <v>0</v>
      </c>
      <c r="F109" s="66">
        <v>0</v>
      </c>
      <c r="G109" s="67">
        <v>2</v>
      </c>
      <c r="H109" s="67">
        <v>0</v>
      </c>
      <c r="I109" s="59">
        <f t="shared" si="57"/>
        <v>2</v>
      </c>
      <c r="J109" s="66">
        <v>0</v>
      </c>
      <c r="K109" s="67">
        <v>3</v>
      </c>
      <c r="L109" s="67">
        <v>0</v>
      </c>
      <c r="M109" s="59">
        <f t="shared" si="58"/>
        <v>3</v>
      </c>
      <c r="N109" s="66">
        <v>0</v>
      </c>
      <c r="O109" s="67">
        <v>0</v>
      </c>
      <c r="P109" s="67">
        <v>11</v>
      </c>
      <c r="Q109" s="59">
        <f t="shared" si="59"/>
        <v>11</v>
      </c>
      <c r="R109" s="60">
        <f t="shared" si="60"/>
        <v>16</v>
      </c>
    </row>
    <row r="110" spans="1:18" s="13" customFormat="1">
      <c r="A110" s="56" t="s">
        <v>14</v>
      </c>
      <c r="B110" s="66">
        <v>4</v>
      </c>
      <c r="C110" s="67">
        <v>0</v>
      </c>
      <c r="D110" s="67">
        <v>0</v>
      </c>
      <c r="E110" s="59">
        <f t="shared" si="56"/>
        <v>4</v>
      </c>
      <c r="F110" s="66">
        <v>0</v>
      </c>
      <c r="G110" s="67">
        <v>2</v>
      </c>
      <c r="H110" s="67">
        <v>0</v>
      </c>
      <c r="I110" s="59">
        <f t="shared" si="57"/>
        <v>2</v>
      </c>
      <c r="J110" s="66">
        <v>1</v>
      </c>
      <c r="K110" s="67">
        <v>9</v>
      </c>
      <c r="L110" s="67">
        <v>0</v>
      </c>
      <c r="M110" s="59">
        <f t="shared" si="58"/>
        <v>10</v>
      </c>
      <c r="N110" s="66">
        <v>0</v>
      </c>
      <c r="O110" s="67">
        <v>2</v>
      </c>
      <c r="P110" s="67">
        <v>15</v>
      </c>
      <c r="Q110" s="59">
        <f t="shared" si="59"/>
        <v>17</v>
      </c>
      <c r="R110" s="60">
        <f t="shared" si="60"/>
        <v>33</v>
      </c>
    </row>
    <row r="111" spans="1:18" s="13" customFormat="1">
      <c r="A111" s="56" t="s">
        <v>15</v>
      </c>
      <c r="B111" s="66">
        <v>1</v>
      </c>
      <c r="C111" s="67">
        <v>0</v>
      </c>
      <c r="D111" s="67">
        <v>0</v>
      </c>
      <c r="E111" s="59">
        <f t="shared" si="56"/>
        <v>1</v>
      </c>
      <c r="F111" s="66">
        <v>0</v>
      </c>
      <c r="G111" s="67">
        <v>1</v>
      </c>
      <c r="H111" s="67">
        <v>0</v>
      </c>
      <c r="I111" s="59">
        <f t="shared" si="57"/>
        <v>1</v>
      </c>
      <c r="J111" s="66">
        <v>0</v>
      </c>
      <c r="K111" s="67">
        <v>8</v>
      </c>
      <c r="L111" s="67">
        <v>0</v>
      </c>
      <c r="M111" s="59">
        <f t="shared" si="58"/>
        <v>8</v>
      </c>
      <c r="N111" s="66">
        <v>0</v>
      </c>
      <c r="O111" s="67">
        <v>3</v>
      </c>
      <c r="P111" s="67">
        <v>20</v>
      </c>
      <c r="Q111" s="59">
        <f t="shared" si="59"/>
        <v>23</v>
      </c>
      <c r="R111" s="60">
        <f t="shared" si="60"/>
        <v>33</v>
      </c>
    </row>
    <row r="112" spans="1:18" s="13" customFormat="1">
      <c r="A112" s="56" t="s">
        <v>16</v>
      </c>
      <c r="B112" s="66">
        <v>4</v>
      </c>
      <c r="C112" s="67">
        <v>0</v>
      </c>
      <c r="D112" s="67">
        <v>0</v>
      </c>
      <c r="E112" s="59">
        <f t="shared" si="56"/>
        <v>4</v>
      </c>
      <c r="F112" s="66">
        <v>2</v>
      </c>
      <c r="G112" s="67">
        <v>2</v>
      </c>
      <c r="H112" s="67">
        <v>0</v>
      </c>
      <c r="I112" s="59">
        <f t="shared" si="57"/>
        <v>4</v>
      </c>
      <c r="J112" s="66">
        <v>0</v>
      </c>
      <c r="K112" s="67">
        <v>4</v>
      </c>
      <c r="L112" s="67">
        <v>0</v>
      </c>
      <c r="M112" s="59">
        <f t="shared" si="58"/>
        <v>4</v>
      </c>
      <c r="N112" s="66">
        <v>0</v>
      </c>
      <c r="O112" s="67">
        <v>3</v>
      </c>
      <c r="P112" s="67">
        <v>15</v>
      </c>
      <c r="Q112" s="59">
        <f t="shared" si="59"/>
        <v>18</v>
      </c>
      <c r="R112" s="60">
        <f t="shared" si="60"/>
        <v>30</v>
      </c>
    </row>
    <row r="113" spans="1:18" s="13" customFormat="1">
      <c r="A113" s="56" t="s">
        <v>17</v>
      </c>
      <c r="B113" s="66">
        <v>1</v>
      </c>
      <c r="C113" s="67">
        <v>0</v>
      </c>
      <c r="D113" s="67">
        <v>0</v>
      </c>
      <c r="E113" s="59">
        <f t="shared" si="56"/>
        <v>1</v>
      </c>
      <c r="F113" s="66">
        <v>1</v>
      </c>
      <c r="G113" s="67">
        <v>1</v>
      </c>
      <c r="H113" s="67">
        <v>0</v>
      </c>
      <c r="I113" s="59">
        <f t="shared" si="57"/>
        <v>2</v>
      </c>
      <c r="J113" s="66">
        <v>0</v>
      </c>
      <c r="K113" s="67">
        <v>11</v>
      </c>
      <c r="L113" s="67">
        <v>0</v>
      </c>
      <c r="M113" s="59">
        <f t="shared" si="58"/>
        <v>11</v>
      </c>
      <c r="N113" s="66">
        <v>0</v>
      </c>
      <c r="O113" s="67">
        <v>5</v>
      </c>
      <c r="P113" s="67">
        <v>13</v>
      </c>
      <c r="Q113" s="59">
        <f t="shared" si="59"/>
        <v>18</v>
      </c>
      <c r="R113" s="60">
        <f t="shared" si="60"/>
        <v>32</v>
      </c>
    </row>
    <row r="114" spans="1:18" s="13" customFormat="1">
      <c r="A114" s="56" t="s">
        <v>18</v>
      </c>
      <c r="B114" s="66">
        <v>1</v>
      </c>
      <c r="C114" s="67">
        <v>0</v>
      </c>
      <c r="D114" s="67">
        <v>0</v>
      </c>
      <c r="E114" s="59">
        <f t="shared" si="56"/>
        <v>1</v>
      </c>
      <c r="F114" s="66">
        <v>0</v>
      </c>
      <c r="G114" s="67">
        <v>1</v>
      </c>
      <c r="H114" s="67">
        <v>0</v>
      </c>
      <c r="I114" s="59">
        <f t="shared" si="57"/>
        <v>1</v>
      </c>
      <c r="J114" s="66">
        <v>0</v>
      </c>
      <c r="K114" s="67">
        <v>4</v>
      </c>
      <c r="L114" s="67">
        <v>0</v>
      </c>
      <c r="M114" s="59">
        <f t="shared" si="58"/>
        <v>4</v>
      </c>
      <c r="N114" s="66">
        <v>0</v>
      </c>
      <c r="O114" s="67">
        <v>2</v>
      </c>
      <c r="P114" s="67">
        <v>7</v>
      </c>
      <c r="Q114" s="59">
        <f t="shared" si="59"/>
        <v>9</v>
      </c>
      <c r="R114" s="60">
        <f t="shared" si="60"/>
        <v>15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 t="shared" ref="B116:R116" si="61">SUM(B107:B110)</f>
        <v>6</v>
      </c>
      <c r="C116" s="25">
        <f t="shared" si="61"/>
        <v>1</v>
      </c>
      <c r="D116" s="25">
        <f t="shared" si="61"/>
        <v>0</v>
      </c>
      <c r="E116" s="26">
        <f t="shared" si="61"/>
        <v>7</v>
      </c>
      <c r="F116" s="24">
        <f t="shared" si="61"/>
        <v>5</v>
      </c>
      <c r="G116" s="25">
        <f t="shared" si="61"/>
        <v>8</v>
      </c>
      <c r="H116" s="25">
        <f t="shared" si="61"/>
        <v>0</v>
      </c>
      <c r="I116" s="26">
        <f t="shared" si="61"/>
        <v>13</v>
      </c>
      <c r="J116" s="24">
        <f t="shared" si="61"/>
        <v>1</v>
      </c>
      <c r="K116" s="25">
        <f t="shared" si="61"/>
        <v>23</v>
      </c>
      <c r="L116" s="25">
        <f t="shared" si="61"/>
        <v>0</v>
      </c>
      <c r="M116" s="26">
        <f t="shared" si="61"/>
        <v>24</v>
      </c>
      <c r="N116" s="24">
        <f t="shared" si="61"/>
        <v>0</v>
      </c>
      <c r="O116" s="25">
        <f t="shared" si="61"/>
        <v>3</v>
      </c>
      <c r="P116" s="25">
        <f t="shared" si="61"/>
        <v>40</v>
      </c>
      <c r="Q116" s="26">
        <f t="shared" si="61"/>
        <v>43</v>
      </c>
      <c r="R116" s="49">
        <f t="shared" si="61"/>
        <v>87</v>
      </c>
    </row>
    <row r="117" spans="1:18" s="13" customFormat="1" ht="14" hidden="1" thickBot="1">
      <c r="A117" s="23" t="s">
        <v>20</v>
      </c>
      <c r="B117" s="24">
        <f t="shared" ref="B117:R117" si="62">SUM(B108:B111)</f>
        <v>7</v>
      </c>
      <c r="C117" s="25">
        <f t="shared" si="62"/>
        <v>0</v>
      </c>
      <c r="D117" s="25">
        <f t="shared" si="62"/>
        <v>0</v>
      </c>
      <c r="E117" s="26">
        <f t="shared" si="62"/>
        <v>7</v>
      </c>
      <c r="F117" s="24">
        <f t="shared" si="62"/>
        <v>3</v>
      </c>
      <c r="G117" s="25">
        <f t="shared" si="62"/>
        <v>8</v>
      </c>
      <c r="H117" s="25">
        <f t="shared" si="62"/>
        <v>0</v>
      </c>
      <c r="I117" s="26">
        <f t="shared" si="62"/>
        <v>11</v>
      </c>
      <c r="J117" s="24">
        <f t="shared" si="62"/>
        <v>1</v>
      </c>
      <c r="K117" s="25">
        <f t="shared" si="62"/>
        <v>26</v>
      </c>
      <c r="L117" s="25">
        <f t="shared" si="62"/>
        <v>0</v>
      </c>
      <c r="M117" s="26">
        <f t="shared" si="62"/>
        <v>27</v>
      </c>
      <c r="N117" s="24">
        <f t="shared" si="62"/>
        <v>0</v>
      </c>
      <c r="O117" s="25">
        <f t="shared" si="62"/>
        <v>6</v>
      </c>
      <c r="P117" s="25">
        <f t="shared" si="62"/>
        <v>55</v>
      </c>
      <c r="Q117" s="26">
        <f t="shared" si="62"/>
        <v>61</v>
      </c>
      <c r="R117" s="49">
        <f t="shared" si="62"/>
        <v>106</v>
      </c>
    </row>
    <row r="118" spans="1:18" s="13" customFormat="1" ht="14" hidden="1" thickBot="1">
      <c r="A118" s="23" t="s">
        <v>21</v>
      </c>
      <c r="B118" s="24">
        <f t="shared" ref="B118:R118" si="63">SUM(B109:B112)</f>
        <v>9</v>
      </c>
      <c r="C118" s="25">
        <f t="shared" si="63"/>
        <v>0</v>
      </c>
      <c r="D118" s="25">
        <f t="shared" si="63"/>
        <v>0</v>
      </c>
      <c r="E118" s="26">
        <f t="shared" si="63"/>
        <v>9</v>
      </c>
      <c r="F118" s="24">
        <f t="shared" si="63"/>
        <v>2</v>
      </c>
      <c r="G118" s="25">
        <f t="shared" si="63"/>
        <v>7</v>
      </c>
      <c r="H118" s="25">
        <f t="shared" si="63"/>
        <v>0</v>
      </c>
      <c r="I118" s="26">
        <f t="shared" si="63"/>
        <v>9</v>
      </c>
      <c r="J118" s="24">
        <f t="shared" si="63"/>
        <v>1</v>
      </c>
      <c r="K118" s="25">
        <f t="shared" si="63"/>
        <v>24</v>
      </c>
      <c r="L118" s="25">
        <f t="shared" si="63"/>
        <v>0</v>
      </c>
      <c r="M118" s="26">
        <f t="shared" si="63"/>
        <v>25</v>
      </c>
      <c r="N118" s="24">
        <f t="shared" si="63"/>
        <v>0</v>
      </c>
      <c r="O118" s="25">
        <f t="shared" si="63"/>
        <v>8</v>
      </c>
      <c r="P118" s="25">
        <f t="shared" si="63"/>
        <v>61</v>
      </c>
      <c r="Q118" s="26">
        <f t="shared" si="63"/>
        <v>69</v>
      </c>
      <c r="R118" s="49">
        <f t="shared" si="63"/>
        <v>112</v>
      </c>
    </row>
    <row r="119" spans="1:18" s="13" customFormat="1" ht="14" hidden="1" thickBot="1">
      <c r="A119" s="23" t="s">
        <v>22</v>
      </c>
      <c r="B119" s="24">
        <f t="shared" ref="B119:R119" si="64">SUM(B110:B113)</f>
        <v>10</v>
      </c>
      <c r="C119" s="25">
        <f t="shared" si="64"/>
        <v>0</v>
      </c>
      <c r="D119" s="25">
        <f t="shared" si="64"/>
        <v>0</v>
      </c>
      <c r="E119" s="26">
        <f t="shared" si="64"/>
        <v>10</v>
      </c>
      <c r="F119" s="24">
        <f t="shared" si="64"/>
        <v>3</v>
      </c>
      <c r="G119" s="25">
        <f t="shared" si="64"/>
        <v>6</v>
      </c>
      <c r="H119" s="25">
        <f t="shared" si="64"/>
        <v>0</v>
      </c>
      <c r="I119" s="26">
        <f t="shared" si="64"/>
        <v>9</v>
      </c>
      <c r="J119" s="24">
        <f t="shared" si="64"/>
        <v>1</v>
      </c>
      <c r="K119" s="25">
        <f t="shared" si="64"/>
        <v>32</v>
      </c>
      <c r="L119" s="25">
        <f t="shared" si="64"/>
        <v>0</v>
      </c>
      <c r="M119" s="26">
        <f t="shared" si="64"/>
        <v>33</v>
      </c>
      <c r="N119" s="24">
        <f t="shared" si="64"/>
        <v>0</v>
      </c>
      <c r="O119" s="25">
        <f t="shared" si="64"/>
        <v>13</v>
      </c>
      <c r="P119" s="25">
        <f t="shared" si="64"/>
        <v>63</v>
      </c>
      <c r="Q119" s="26">
        <f t="shared" si="64"/>
        <v>76</v>
      </c>
      <c r="R119" s="49">
        <f t="shared" si="64"/>
        <v>128</v>
      </c>
    </row>
    <row r="120" spans="1:18" s="13" customFormat="1" ht="14" hidden="1" thickBot="1">
      <c r="A120" s="27" t="s">
        <v>23</v>
      </c>
      <c r="B120" s="28">
        <f t="shared" ref="B120:R120" si="65">SUM(B111:B114)</f>
        <v>7</v>
      </c>
      <c r="C120" s="29">
        <f t="shared" si="65"/>
        <v>0</v>
      </c>
      <c r="D120" s="29">
        <f t="shared" si="65"/>
        <v>0</v>
      </c>
      <c r="E120" s="30">
        <f t="shared" si="65"/>
        <v>7</v>
      </c>
      <c r="F120" s="28">
        <f t="shared" si="65"/>
        <v>3</v>
      </c>
      <c r="G120" s="29">
        <f t="shared" si="65"/>
        <v>5</v>
      </c>
      <c r="H120" s="29">
        <f t="shared" si="65"/>
        <v>0</v>
      </c>
      <c r="I120" s="30">
        <f t="shared" si="65"/>
        <v>8</v>
      </c>
      <c r="J120" s="28">
        <f t="shared" si="65"/>
        <v>0</v>
      </c>
      <c r="K120" s="29">
        <f t="shared" si="65"/>
        <v>27</v>
      </c>
      <c r="L120" s="29">
        <f t="shared" si="65"/>
        <v>0</v>
      </c>
      <c r="M120" s="30">
        <f t="shared" si="65"/>
        <v>27</v>
      </c>
      <c r="N120" s="28">
        <f t="shared" si="65"/>
        <v>0</v>
      </c>
      <c r="O120" s="29">
        <f t="shared" si="65"/>
        <v>13</v>
      </c>
      <c r="P120" s="29">
        <f t="shared" si="65"/>
        <v>55</v>
      </c>
      <c r="Q120" s="30">
        <f t="shared" si="65"/>
        <v>68</v>
      </c>
      <c r="R120" s="47">
        <f t="shared" si="65"/>
        <v>110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6">SUM(B107:B114)</f>
        <v>13</v>
      </c>
      <c r="C122" s="36">
        <f t="shared" si="66"/>
        <v>1</v>
      </c>
      <c r="D122" s="36">
        <f t="shared" si="66"/>
        <v>0</v>
      </c>
      <c r="E122" s="37">
        <f t="shared" si="66"/>
        <v>14</v>
      </c>
      <c r="F122" s="35">
        <f t="shared" si="66"/>
        <v>8</v>
      </c>
      <c r="G122" s="36">
        <f t="shared" si="66"/>
        <v>13</v>
      </c>
      <c r="H122" s="36">
        <f t="shared" si="66"/>
        <v>0</v>
      </c>
      <c r="I122" s="37">
        <f t="shared" si="66"/>
        <v>21</v>
      </c>
      <c r="J122" s="35">
        <f t="shared" si="66"/>
        <v>1</v>
      </c>
      <c r="K122" s="36">
        <f t="shared" si="66"/>
        <v>50</v>
      </c>
      <c r="L122" s="36">
        <f t="shared" si="66"/>
        <v>0</v>
      </c>
      <c r="M122" s="37">
        <f t="shared" si="66"/>
        <v>51</v>
      </c>
      <c r="N122" s="35">
        <f t="shared" si="66"/>
        <v>0</v>
      </c>
      <c r="O122" s="36">
        <f t="shared" si="66"/>
        <v>16</v>
      </c>
      <c r="P122" s="36">
        <f t="shared" si="66"/>
        <v>95</v>
      </c>
      <c r="Q122" s="37">
        <f t="shared" si="66"/>
        <v>111</v>
      </c>
      <c r="R122" s="50">
        <f t="shared" si="66"/>
        <v>197</v>
      </c>
    </row>
    <row r="123" spans="1:18">
      <c r="A123" s="23" t="s">
        <v>25</v>
      </c>
      <c r="B123" s="35">
        <f t="shared" ref="B123:R123" si="67">MAX(B116:B120)</f>
        <v>10</v>
      </c>
      <c r="C123" s="36">
        <f t="shared" si="67"/>
        <v>1</v>
      </c>
      <c r="D123" s="36">
        <f t="shared" si="67"/>
        <v>0</v>
      </c>
      <c r="E123" s="37">
        <f t="shared" si="67"/>
        <v>10</v>
      </c>
      <c r="F123" s="35">
        <f t="shared" si="67"/>
        <v>5</v>
      </c>
      <c r="G123" s="36">
        <f t="shared" si="67"/>
        <v>8</v>
      </c>
      <c r="H123" s="36">
        <f t="shared" si="67"/>
        <v>0</v>
      </c>
      <c r="I123" s="37">
        <f t="shared" si="67"/>
        <v>13</v>
      </c>
      <c r="J123" s="35">
        <f t="shared" si="67"/>
        <v>1</v>
      </c>
      <c r="K123" s="36">
        <f t="shared" si="67"/>
        <v>32</v>
      </c>
      <c r="L123" s="36">
        <f t="shared" si="67"/>
        <v>0</v>
      </c>
      <c r="M123" s="37">
        <f t="shared" si="67"/>
        <v>33</v>
      </c>
      <c r="N123" s="35">
        <f t="shared" si="67"/>
        <v>0</v>
      </c>
      <c r="O123" s="36">
        <f t="shared" si="67"/>
        <v>13</v>
      </c>
      <c r="P123" s="36">
        <f t="shared" si="67"/>
        <v>63</v>
      </c>
      <c r="Q123" s="37">
        <f t="shared" si="67"/>
        <v>76</v>
      </c>
      <c r="R123" s="50">
        <f t="shared" si="67"/>
        <v>128</v>
      </c>
    </row>
    <row r="124" spans="1:18">
      <c r="A124" s="23" t="s">
        <v>26</v>
      </c>
      <c r="B124" s="35">
        <f t="shared" ref="B124:R124" si="68">SUM(B107:B114)/2</f>
        <v>6.5</v>
      </c>
      <c r="C124" s="36">
        <f t="shared" si="68"/>
        <v>0.5</v>
      </c>
      <c r="D124" s="36">
        <f t="shared" si="68"/>
        <v>0</v>
      </c>
      <c r="E124" s="37">
        <f t="shared" si="68"/>
        <v>7</v>
      </c>
      <c r="F124" s="35">
        <f t="shared" si="68"/>
        <v>4</v>
      </c>
      <c r="G124" s="36">
        <f t="shared" si="68"/>
        <v>6.5</v>
      </c>
      <c r="H124" s="36">
        <f t="shared" si="68"/>
        <v>0</v>
      </c>
      <c r="I124" s="37">
        <f t="shared" si="68"/>
        <v>10.5</v>
      </c>
      <c r="J124" s="35">
        <f t="shared" si="68"/>
        <v>0.5</v>
      </c>
      <c r="K124" s="36">
        <f t="shared" si="68"/>
        <v>25</v>
      </c>
      <c r="L124" s="36">
        <f t="shared" si="68"/>
        <v>0</v>
      </c>
      <c r="M124" s="37">
        <f t="shared" si="68"/>
        <v>25.5</v>
      </c>
      <c r="N124" s="35">
        <f t="shared" si="68"/>
        <v>0</v>
      </c>
      <c r="O124" s="36">
        <f t="shared" si="68"/>
        <v>8</v>
      </c>
      <c r="P124" s="36">
        <f t="shared" si="68"/>
        <v>47.5</v>
      </c>
      <c r="Q124" s="37">
        <f t="shared" si="68"/>
        <v>55.5</v>
      </c>
      <c r="R124" s="50">
        <f t="shared" si="68"/>
        <v>98.5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17 March 2006</v>
      </c>
      <c r="D127" s="2"/>
      <c r="H127" s="1"/>
    </row>
    <row r="128" spans="1:18">
      <c r="A128" s="75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73</v>
      </c>
    </row>
    <row r="129" spans="1:18" s="13" customFormat="1" ht="14" thickBot="1">
      <c r="A129" s="76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56" t="s">
        <v>11</v>
      </c>
      <c r="B132" s="66">
        <v>1</v>
      </c>
      <c r="C132" s="67">
        <v>0</v>
      </c>
      <c r="D132" s="67">
        <v>0</v>
      </c>
      <c r="E132" s="59">
        <f t="shared" ref="E132:E139" si="69">SUM(B132:D132)</f>
        <v>1</v>
      </c>
      <c r="F132" s="66">
        <v>2</v>
      </c>
      <c r="G132" s="67">
        <v>1</v>
      </c>
      <c r="H132" s="67">
        <v>0</v>
      </c>
      <c r="I132" s="59">
        <f t="shared" ref="I132:I139" si="70">SUM(F132:H132)</f>
        <v>3</v>
      </c>
      <c r="J132" s="66">
        <v>0</v>
      </c>
      <c r="K132" s="67">
        <v>5</v>
      </c>
      <c r="L132" s="67">
        <v>0</v>
      </c>
      <c r="M132" s="59">
        <f t="shared" ref="M132:M139" si="71">SUM(J132:L132)</f>
        <v>5</v>
      </c>
      <c r="N132" s="66">
        <v>0</v>
      </c>
      <c r="O132" s="67">
        <v>0</v>
      </c>
      <c r="P132" s="67">
        <v>7</v>
      </c>
      <c r="Q132" s="59">
        <f t="shared" ref="Q132:Q139" si="72">SUM(N132:P132)</f>
        <v>7</v>
      </c>
      <c r="R132" s="60">
        <f t="shared" ref="R132:R139" si="73">E132+I132+M132+Q132</f>
        <v>16</v>
      </c>
    </row>
    <row r="133" spans="1:18" s="13" customFormat="1">
      <c r="A133" s="56" t="s">
        <v>12</v>
      </c>
      <c r="B133" s="66">
        <v>3</v>
      </c>
      <c r="C133" s="67">
        <v>0</v>
      </c>
      <c r="D133" s="67">
        <v>0</v>
      </c>
      <c r="E133" s="59">
        <f t="shared" si="69"/>
        <v>3</v>
      </c>
      <c r="F133" s="66">
        <v>2</v>
      </c>
      <c r="G133" s="67">
        <v>3</v>
      </c>
      <c r="H133" s="67">
        <v>0</v>
      </c>
      <c r="I133" s="59">
        <f t="shared" si="70"/>
        <v>5</v>
      </c>
      <c r="J133" s="66">
        <v>0</v>
      </c>
      <c r="K133" s="67">
        <v>5</v>
      </c>
      <c r="L133" s="67">
        <v>0</v>
      </c>
      <c r="M133" s="59">
        <f t="shared" si="71"/>
        <v>5</v>
      </c>
      <c r="N133" s="66">
        <v>0</v>
      </c>
      <c r="O133" s="67">
        <v>1</v>
      </c>
      <c r="P133" s="67">
        <v>10</v>
      </c>
      <c r="Q133" s="59">
        <f t="shared" si="72"/>
        <v>11</v>
      </c>
      <c r="R133" s="60">
        <f t="shared" si="73"/>
        <v>24</v>
      </c>
    </row>
    <row r="134" spans="1:18" s="13" customFormat="1">
      <c r="A134" s="56" t="s">
        <v>13</v>
      </c>
      <c r="B134" s="66">
        <v>0</v>
      </c>
      <c r="C134" s="67">
        <v>0</v>
      </c>
      <c r="D134" s="67">
        <v>0</v>
      </c>
      <c r="E134" s="59">
        <f t="shared" si="69"/>
        <v>0</v>
      </c>
      <c r="F134" s="66">
        <v>1</v>
      </c>
      <c r="G134" s="67">
        <v>4</v>
      </c>
      <c r="H134" s="67">
        <v>0</v>
      </c>
      <c r="I134" s="59">
        <f t="shared" si="70"/>
        <v>5</v>
      </c>
      <c r="J134" s="66">
        <v>0</v>
      </c>
      <c r="K134" s="67">
        <v>8</v>
      </c>
      <c r="L134" s="67">
        <v>0</v>
      </c>
      <c r="M134" s="59">
        <f t="shared" si="71"/>
        <v>8</v>
      </c>
      <c r="N134" s="66">
        <v>0</v>
      </c>
      <c r="O134" s="67">
        <v>1</v>
      </c>
      <c r="P134" s="67">
        <v>11</v>
      </c>
      <c r="Q134" s="59">
        <f t="shared" si="72"/>
        <v>12</v>
      </c>
      <c r="R134" s="60">
        <f t="shared" si="73"/>
        <v>25</v>
      </c>
    </row>
    <row r="135" spans="1:18" s="13" customFormat="1">
      <c r="A135" s="56" t="s">
        <v>14</v>
      </c>
      <c r="B135" s="66">
        <v>6</v>
      </c>
      <c r="C135" s="67">
        <v>0</v>
      </c>
      <c r="D135" s="67">
        <v>0</v>
      </c>
      <c r="E135" s="59">
        <f t="shared" si="69"/>
        <v>6</v>
      </c>
      <c r="F135" s="66">
        <v>0</v>
      </c>
      <c r="G135" s="67">
        <v>0</v>
      </c>
      <c r="H135" s="67">
        <v>0</v>
      </c>
      <c r="I135" s="59">
        <f t="shared" si="70"/>
        <v>0</v>
      </c>
      <c r="J135" s="66">
        <v>0</v>
      </c>
      <c r="K135" s="67">
        <v>7</v>
      </c>
      <c r="L135" s="67">
        <v>0</v>
      </c>
      <c r="M135" s="59">
        <f t="shared" si="71"/>
        <v>7</v>
      </c>
      <c r="N135" s="66">
        <v>0</v>
      </c>
      <c r="O135" s="67">
        <v>2</v>
      </c>
      <c r="P135" s="67">
        <v>11</v>
      </c>
      <c r="Q135" s="59">
        <f t="shared" si="72"/>
        <v>13</v>
      </c>
      <c r="R135" s="60">
        <f t="shared" si="73"/>
        <v>26</v>
      </c>
    </row>
    <row r="136" spans="1:18" s="13" customFormat="1">
      <c r="A136" s="56" t="s">
        <v>15</v>
      </c>
      <c r="B136" s="66">
        <v>1</v>
      </c>
      <c r="C136" s="67">
        <v>0</v>
      </c>
      <c r="D136" s="67">
        <v>0</v>
      </c>
      <c r="E136" s="59">
        <f t="shared" si="69"/>
        <v>1</v>
      </c>
      <c r="F136" s="66">
        <v>0</v>
      </c>
      <c r="G136" s="67">
        <v>1</v>
      </c>
      <c r="H136" s="67">
        <v>0</v>
      </c>
      <c r="I136" s="59">
        <f t="shared" si="70"/>
        <v>1</v>
      </c>
      <c r="J136" s="66">
        <v>0</v>
      </c>
      <c r="K136" s="67">
        <v>10</v>
      </c>
      <c r="L136" s="67">
        <v>0</v>
      </c>
      <c r="M136" s="59">
        <f t="shared" si="71"/>
        <v>10</v>
      </c>
      <c r="N136" s="66">
        <v>0</v>
      </c>
      <c r="O136" s="67">
        <v>3</v>
      </c>
      <c r="P136" s="67">
        <v>12</v>
      </c>
      <c r="Q136" s="59">
        <f t="shared" si="72"/>
        <v>15</v>
      </c>
      <c r="R136" s="60">
        <f t="shared" si="73"/>
        <v>27</v>
      </c>
    </row>
    <row r="137" spans="1:18" s="13" customFormat="1">
      <c r="A137" s="56" t="s">
        <v>16</v>
      </c>
      <c r="B137" s="66">
        <v>4</v>
      </c>
      <c r="C137" s="67">
        <v>0</v>
      </c>
      <c r="D137" s="67">
        <v>0</v>
      </c>
      <c r="E137" s="59">
        <f t="shared" si="69"/>
        <v>4</v>
      </c>
      <c r="F137" s="66">
        <v>0</v>
      </c>
      <c r="G137" s="67">
        <v>1</v>
      </c>
      <c r="H137" s="67">
        <v>0</v>
      </c>
      <c r="I137" s="59">
        <f t="shared" si="70"/>
        <v>1</v>
      </c>
      <c r="J137" s="66">
        <v>0</v>
      </c>
      <c r="K137" s="67">
        <v>2</v>
      </c>
      <c r="L137" s="67">
        <v>0</v>
      </c>
      <c r="M137" s="59">
        <f t="shared" si="71"/>
        <v>2</v>
      </c>
      <c r="N137" s="66">
        <v>0</v>
      </c>
      <c r="O137" s="67">
        <v>4</v>
      </c>
      <c r="P137" s="67">
        <v>14</v>
      </c>
      <c r="Q137" s="59">
        <f t="shared" si="72"/>
        <v>18</v>
      </c>
      <c r="R137" s="60">
        <f t="shared" si="73"/>
        <v>25</v>
      </c>
    </row>
    <row r="138" spans="1:18" s="13" customFormat="1">
      <c r="A138" s="56" t="s">
        <v>17</v>
      </c>
      <c r="B138" s="66">
        <v>0</v>
      </c>
      <c r="C138" s="67">
        <v>0</v>
      </c>
      <c r="D138" s="67">
        <v>0</v>
      </c>
      <c r="E138" s="59">
        <f t="shared" si="69"/>
        <v>0</v>
      </c>
      <c r="F138" s="66">
        <v>0</v>
      </c>
      <c r="G138" s="67">
        <v>1</v>
      </c>
      <c r="H138" s="67">
        <v>0</v>
      </c>
      <c r="I138" s="59">
        <f t="shared" si="70"/>
        <v>1</v>
      </c>
      <c r="J138" s="66">
        <v>1</v>
      </c>
      <c r="K138" s="67">
        <v>5</v>
      </c>
      <c r="L138" s="67">
        <v>0</v>
      </c>
      <c r="M138" s="59">
        <f t="shared" si="71"/>
        <v>6</v>
      </c>
      <c r="N138" s="66">
        <v>0</v>
      </c>
      <c r="O138" s="67">
        <v>1</v>
      </c>
      <c r="P138" s="67">
        <v>5</v>
      </c>
      <c r="Q138" s="59">
        <f t="shared" si="72"/>
        <v>6</v>
      </c>
      <c r="R138" s="60">
        <f t="shared" si="73"/>
        <v>13</v>
      </c>
    </row>
    <row r="139" spans="1:18" s="13" customFormat="1">
      <c r="A139" s="56" t="s">
        <v>18</v>
      </c>
      <c r="B139" s="66">
        <v>1</v>
      </c>
      <c r="C139" s="67">
        <v>0</v>
      </c>
      <c r="D139" s="67">
        <v>0</v>
      </c>
      <c r="E139" s="59">
        <f t="shared" si="69"/>
        <v>1</v>
      </c>
      <c r="F139" s="66">
        <v>0</v>
      </c>
      <c r="G139" s="67">
        <v>1</v>
      </c>
      <c r="H139" s="67">
        <v>0</v>
      </c>
      <c r="I139" s="59">
        <f t="shared" si="70"/>
        <v>1</v>
      </c>
      <c r="J139" s="66">
        <v>0</v>
      </c>
      <c r="K139" s="67">
        <v>4</v>
      </c>
      <c r="L139" s="67">
        <v>0</v>
      </c>
      <c r="M139" s="59">
        <f t="shared" si="71"/>
        <v>4</v>
      </c>
      <c r="N139" s="66">
        <v>0</v>
      </c>
      <c r="O139" s="67">
        <v>1</v>
      </c>
      <c r="P139" s="67">
        <v>6</v>
      </c>
      <c r="Q139" s="59">
        <f t="shared" si="72"/>
        <v>7</v>
      </c>
      <c r="R139" s="60">
        <f t="shared" si="73"/>
        <v>13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 t="shared" ref="B141:R141" si="74">SUM(B132:B135)</f>
        <v>10</v>
      </c>
      <c r="C141" s="25">
        <f t="shared" si="74"/>
        <v>0</v>
      </c>
      <c r="D141" s="25">
        <f t="shared" si="74"/>
        <v>0</v>
      </c>
      <c r="E141" s="26">
        <f t="shared" si="74"/>
        <v>10</v>
      </c>
      <c r="F141" s="24">
        <f t="shared" si="74"/>
        <v>5</v>
      </c>
      <c r="G141" s="25">
        <f t="shared" si="74"/>
        <v>8</v>
      </c>
      <c r="H141" s="25">
        <f t="shared" si="74"/>
        <v>0</v>
      </c>
      <c r="I141" s="26">
        <f t="shared" si="74"/>
        <v>13</v>
      </c>
      <c r="J141" s="24">
        <f t="shared" si="74"/>
        <v>0</v>
      </c>
      <c r="K141" s="25">
        <f t="shared" si="74"/>
        <v>25</v>
      </c>
      <c r="L141" s="25">
        <f t="shared" si="74"/>
        <v>0</v>
      </c>
      <c r="M141" s="26">
        <f t="shared" si="74"/>
        <v>25</v>
      </c>
      <c r="N141" s="24">
        <f t="shared" si="74"/>
        <v>0</v>
      </c>
      <c r="O141" s="25">
        <f t="shared" si="74"/>
        <v>4</v>
      </c>
      <c r="P141" s="25">
        <f t="shared" si="74"/>
        <v>39</v>
      </c>
      <c r="Q141" s="26">
        <f t="shared" si="74"/>
        <v>43</v>
      </c>
      <c r="R141" s="49">
        <f t="shared" si="74"/>
        <v>91</v>
      </c>
    </row>
    <row r="142" spans="1:18" s="13" customFormat="1" ht="14" hidden="1" thickBot="1">
      <c r="A142" s="23" t="s">
        <v>20</v>
      </c>
      <c r="B142" s="24">
        <f t="shared" ref="B142:R142" si="75">SUM(B133:B136)</f>
        <v>10</v>
      </c>
      <c r="C142" s="25">
        <f t="shared" si="75"/>
        <v>0</v>
      </c>
      <c r="D142" s="25">
        <f t="shared" si="75"/>
        <v>0</v>
      </c>
      <c r="E142" s="26">
        <f t="shared" si="75"/>
        <v>10</v>
      </c>
      <c r="F142" s="24">
        <f t="shared" si="75"/>
        <v>3</v>
      </c>
      <c r="G142" s="25">
        <f t="shared" si="75"/>
        <v>8</v>
      </c>
      <c r="H142" s="25">
        <f t="shared" si="75"/>
        <v>0</v>
      </c>
      <c r="I142" s="26">
        <f t="shared" si="75"/>
        <v>11</v>
      </c>
      <c r="J142" s="24">
        <f t="shared" si="75"/>
        <v>0</v>
      </c>
      <c r="K142" s="25">
        <f t="shared" si="75"/>
        <v>30</v>
      </c>
      <c r="L142" s="25">
        <f t="shared" si="75"/>
        <v>0</v>
      </c>
      <c r="M142" s="26">
        <f t="shared" si="75"/>
        <v>30</v>
      </c>
      <c r="N142" s="24">
        <f t="shared" si="75"/>
        <v>0</v>
      </c>
      <c r="O142" s="25">
        <f t="shared" si="75"/>
        <v>7</v>
      </c>
      <c r="P142" s="25">
        <f t="shared" si="75"/>
        <v>44</v>
      </c>
      <c r="Q142" s="26">
        <f t="shared" si="75"/>
        <v>51</v>
      </c>
      <c r="R142" s="49">
        <f t="shared" si="75"/>
        <v>102</v>
      </c>
    </row>
    <row r="143" spans="1:18" s="13" customFormat="1" ht="14" hidden="1" thickBot="1">
      <c r="A143" s="23" t="s">
        <v>21</v>
      </c>
      <c r="B143" s="24">
        <f t="shared" ref="B143:R143" si="76">SUM(B134:B137)</f>
        <v>11</v>
      </c>
      <c r="C143" s="25">
        <f t="shared" si="76"/>
        <v>0</v>
      </c>
      <c r="D143" s="25">
        <f t="shared" si="76"/>
        <v>0</v>
      </c>
      <c r="E143" s="26">
        <f t="shared" si="76"/>
        <v>11</v>
      </c>
      <c r="F143" s="24">
        <f t="shared" si="76"/>
        <v>1</v>
      </c>
      <c r="G143" s="25">
        <f t="shared" si="76"/>
        <v>6</v>
      </c>
      <c r="H143" s="25">
        <f t="shared" si="76"/>
        <v>0</v>
      </c>
      <c r="I143" s="26">
        <f t="shared" si="76"/>
        <v>7</v>
      </c>
      <c r="J143" s="24">
        <f t="shared" si="76"/>
        <v>0</v>
      </c>
      <c r="K143" s="25">
        <f t="shared" si="76"/>
        <v>27</v>
      </c>
      <c r="L143" s="25">
        <f t="shared" si="76"/>
        <v>0</v>
      </c>
      <c r="M143" s="26">
        <f t="shared" si="76"/>
        <v>27</v>
      </c>
      <c r="N143" s="24">
        <f t="shared" si="76"/>
        <v>0</v>
      </c>
      <c r="O143" s="25">
        <f t="shared" si="76"/>
        <v>10</v>
      </c>
      <c r="P143" s="25">
        <f t="shared" si="76"/>
        <v>48</v>
      </c>
      <c r="Q143" s="26">
        <f t="shared" si="76"/>
        <v>58</v>
      </c>
      <c r="R143" s="49">
        <f t="shared" si="76"/>
        <v>103</v>
      </c>
    </row>
    <row r="144" spans="1:18" s="13" customFormat="1" ht="14" hidden="1" thickBot="1">
      <c r="A144" s="23" t="s">
        <v>22</v>
      </c>
      <c r="B144" s="24">
        <f t="shared" ref="B144:R144" si="77">SUM(B135:B138)</f>
        <v>11</v>
      </c>
      <c r="C144" s="25">
        <f t="shared" si="77"/>
        <v>0</v>
      </c>
      <c r="D144" s="25">
        <f t="shared" si="77"/>
        <v>0</v>
      </c>
      <c r="E144" s="26">
        <f t="shared" si="77"/>
        <v>11</v>
      </c>
      <c r="F144" s="24">
        <f t="shared" si="77"/>
        <v>0</v>
      </c>
      <c r="G144" s="25">
        <f t="shared" si="77"/>
        <v>3</v>
      </c>
      <c r="H144" s="25">
        <f t="shared" si="77"/>
        <v>0</v>
      </c>
      <c r="I144" s="26">
        <f t="shared" si="77"/>
        <v>3</v>
      </c>
      <c r="J144" s="24">
        <f t="shared" si="77"/>
        <v>1</v>
      </c>
      <c r="K144" s="25">
        <f t="shared" si="77"/>
        <v>24</v>
      </c>
      <c r="L144" s="25">
        <f t="shared" si="77"/>
        <v>0</v>
      </c>
      <c r="M144" s="26">
        <f t="shared" si="77"/>
        <v>25</v>
      </c>
      <c r="N144" s="24">
        <f t="shared" si="77"/>
        <v>0</v>
      </c>
      <c r="O144" s="25">
        <f t="shared" si="77"/>
        <v>10</v>
      </c>
      <c r="P144" s="25">
        <f t="shared" si="77"/>
        <v>42</v>
      </c>
      <c r="Q144" s="26">
        <f t="shared" si="77"/>
        <v>52</v>
      </c>
      <c r="R144" s="49">
        <f t="shared" si="77"/>
        <v>91</v>
      </c>
    </row>
    <row r="145" spans="1:18" s="13" customFormat="1" ht="14" hidden="1" thickBot="1">
      <c r="A145" s="27" t="s">
        <v>23</v>
      </c>
      <c r="B145" s="28">
        <f t="shared" ref="B145:R145" si="78">SUM(B136:B139)</f>
        <v>6</v>
      </c>
      <c r="C145" s="29">
        <f t="shared" si="78"/>
        <v>0</v>
      </c>
      <c r="D145" s="29">
        <f t="shared" si="78"/>
        <v>0</v>
      </c>
      <c r="E145" s="30">
        <f t="shared" si="78"/>
        <v>6</v>
      </c>
      <c r="F145" s="28">
        <f t="shared" si="78"/>
        <v>0</v>
      </c>
      <c r="G145" s="29">
        <f t="shared" si="78"/>
        <v>4</v>
      </c>
      <c r="H145" s="29">
        <f t="shared" si="78"/>
        <v>0</v>
      </c>
      <c r="I145" s="30">
        <f t="shared" si="78"/>
        <v>4</v>
      </c>
      <c r="J145" s="28">
        <f t="shared" si="78"/>
        <v>1</v>
      </c>
      <c r="K145" s="29">
        <f t="shared" si="78"/>
        <v>21</v>
      </c>
      <c r="L145" s="29">
        <f t="shared" si="78"/>
        <v>0</v>
      </c>
      <c r="M145" s="30">
        <f t="shared" si="78"/>
        <v>22</v>
      </c>
      <c r="N145" s="28">
        <f t="shared" si="78"/>
        <v>0</v>
      </c>
      <c r="O145" s="29">
        <f t="shared" si="78"/>
        <v>9</v>
      </c>
      <c r="P145" s="29">
        <f t="shared" si="78"/>
        <v>37</v>
      </c>
      <c r="Q145" s="30">
        <f t="shared" si="78"/>
        <v>46</v>
      </c>
      <c r="R145" s="47">
        <f t="shared" si="78"/>
        <v>78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9">SUM(B132:B139)</f>
        <v>16</v>
      </c>
      <c r="C147" s="36">
        <f t="shared" si="79"/>
        <v>0</v>
      </c>
      <c r="D147" s="36">
        <f t="shared" si="79"/>
        <v>0</v>
      </c>
      <c r="E147" s="37">
        <f t="shared" si="79"/>
        <v>16</v>
      </c>
      <c r="F147" s="35">
        <f t="shared" si="79"/>
        <v>5</v>
      </c>
      <c r="G147" s="36">
        <f t="shared" si="79"/>
        <v>12</v>
      </c>
      <c r="H147" s="36">
        <f t="shared" si="79"/>
        <v>0</v>
      </c>
      <c r="I147" s="37">
        <f t="shared" si="79"/>
        <v>17</v>
      </c>
      <c r="J147" s="35">
        <f t="shared" si="79"/>
        <v>1</v>
      </c>
      <c r="K147" s="36">
        <f t="shared" si="79"/>
        <v>46</v>
      </c>
      <c r="L147" s="36">
        <f t="shared" si="79"/>
        <v>0</v>
      </c>
      <c r="M147" s="37">
        <f t="shared" si="79"/>
        <v>47</v>
      </c>
      <c r="N147" s="35">
        <f t="shared" si="79"/>
        <v>0</v>
      </c>
      <c r="O147" s="36">
        <f t="shared" si="79"/>
        <v>13</v>
      </c>
      <c r="P147" s="36">
        <f t="shared" si="79"/>
        <v>76</v>
      </c>
      <c r="Q147" s="37">
        <f t="shared" si="79"/>
        <v>89</v>
      </c>
      <c r="R147" s="50">
        <f t="shared" si="79"/>
        <v>169</v>
      </c>
    </row>
    <row r="148" spans="1:18">
      <c r="A148" s="23" t="s">
        <v>25</v>
      </c>
      <c r="B148" s="35">
        <f t="shared" ref="B148:R148" si="80">MAX(B141:B145)</f>
        <v>11</v>
      </c>
      <c r="C148" s="36">
        <f t="shared" si="80"/>
        <v>0</v>
      </c>
      <c r="D148" s="36">
        <f t="shared" si="80"/>
        <v>0</v>
      </c>
      <c r="E148" s="37">
        <f t="shared" si="80"/>
        <v>11</v>
      </c>
      <c r="F148" s="35">
        <f t="shared" si="80"/>
        <v>5</v>
      </c>
      <c r="G148" s="36">
        <f t="shared" si="80"/>
        <v>8</v>
      </c>
      <c r="H148" s="36">
        <f t="shared" si="80"/>
        <v>0</v>
      </c>
      <c r="I148" s="37">
        <f t="shared" si="80"/>
        <v>13</v>
      </c>
      <c r="J148" s="35">
        <f t="shared" si="80"/>
        <v>1</v>
      </c>
      <c r="K148" s="36">
        <f t="shared" si="80"/>
        <v>30</v>
      </c>
      <c r="L148" s="36">
        <f t="shared" si="80"/>
        <v>0</v>
      </c>
      <c r="M148" s="37">
        <f t="shared" si="80"/>
        <v>30</v>
      </c>
      <c r="N148" s="35">
        <f t="shared" si="80"/>
        <v>0</v>
      </c>
      <c r="O148" s="36">
        <f t="shared" si="80"/>
        <v>10</v>
      </c>
      <c r="P148" s="36">
        <f t="shared" si="80"/>
        <v>48</v>
      </c>
      <c r="Q148" s="37">
        <f t="shared" si="80"/>
        <v>58</v>
      </c>
      <c r="R148" s="50">
        <f t="shared" si="80"/>
        <v>103</v>
      </c>
    </row>
    <row r="149" spans="1:18">
      <c r="A149" s="23" t="s">
        <v>26</v>
      </c>
      <c r="B149" s="35">
        <f t="shared" ref="B149:R149" si="81">SUM(B132:B139)/2</f>
        <v>8</v>
      </c>
      <c r="C149" s="36">
        <f t="shared" si="81"/>
        <v>0</v>
      </c>
      <c r="D149" s="36">
        <f t="shared" si="81"/>
        <v>0</v>
      </c>
      <c r="E149" s="37">
        <f t="shared" si="81"/>
        <v>8</v>
      </c>
      <c r="F149" s="35">
        <f t="shared" si="81"/>
        <v>2.5</v>
      </c>
      <c r="G149" s="36">
        <f t="shared" si="81"/>
        <v>6</v>
      </c>
      <c r="H149" s="36">
        <f t="shared" si="81"/>
        <v>0</v>
      </c>
      <c r="I149" s="37">
        <f t="shared" si="81"/>
        <v>8.5</v>
      </c>
      <c r="J149" s="35">
        <f t="shared" si="81"/>
        <v>0.5</v>
      </c>
      <c r="K149" s="36">
        <f t="shared" si="81"/>
        <v>23</v>
      </c>
      <c r="L149" s="36">
        <f t="shared" si="81"/>
        <v>0</v>
      </c>
      <c r="M149" s="37">
        <f t="shared" si="81"/>
        <v>23.5</v>
      </c>
      <c r="N149" s="35">
        <f t="shared" si="81"/>
        <v>0</v>
      </c>
      <c r="O149" s="36">
        <f t="shared" si="81"/>
        <v>6.5</v>
      </c>
      <c r="P149" s="36">
        <f t="shared" si="81"/>
        <v>38</v>
      </c>
      <c r="Q149" s="37">
        <f t="shared" si="81"/>
        <v>44.5</v>
      </c>
      <c r="R149" s="50">
        <f t="shared" si="81"/>
        <v>84.5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honeticPr fontId="0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&amp;CNEWTOWN</oddFoot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zoomScaleNormal="100" workbookViewId="0">
      <selection activeCell="Q33" sqref="Q33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2006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0.6</v>
      </c>
      <c r="C8" s="58">
        <f t="shared" si="0"/>
        <v>0.2</v>
      </c>
      <c r="D8" s="58">
        <f t="shared" si="0"/>
        <v>0</v>
      </c>
      <c r="E8" s="59">
        <f t="shared" ref="E8:E15" si="1">SUM(B8:D8)</f>
        <v>0.8</v>
      </c>
      <c r="F8" s="57">
        <f t="shared" ref="F8:H15" si="2">+(F33+F58+F83+F108+F133)/5</f>
        <v>1</v>
      </c>
      <c r="G8" s="58">
        <f t="shared" si="2"/>
        <v>0.6</v>
      </c>
      <c r="H8" s="58">
        <f t="shared" si="2"/>
        <v>0</v>
      </c>
      <c r="I8" s="59">
        <f t="shared" ref="I8:I15" si="3">SUM(F8:H8)</f>
        <v>1.6</v>
      </c>
      <c r="J8" s="57">
        <f t="shared" ref="J8:L15" si="4">+(J33+J58+J83+J108+J133)/5</f>
        <v>0.2</v>
      </c>
      <c r="K8" s="58">
        <f t="shared" si="4"/>
        <v>2.4</v>
      </c>
      <c r="L8" s="58">
        <f t="shared" si="4"/>
        <v>0.2</v>
      </c>
      <c r="M8" s="59">
        <f t="shared" ref="M8:M15" si="5">SUM(J8:L8)</f>
        <v>2.8000000000000003</v>
      </c>
      <c r="N8" s="57">
        <f t="shared" ref="N8:P15" si="6">+(N33+N58+N83+N108+N133)/5</f>
        <v>0</v>
      </c>
      <c r="O8" s="58">
        <f t="shared" si="6"/>
        <v>1.2</v>
      </c>
      <c r="P8" s="58">
        <f t="shared" si="6"/>
        <v>2.4</v>
      </c>
      <c r="Q8" s="59">
        <f t="shared" ref="Q8:Q15" si="7">SUM(N8:P8)</f>
        <v>3.5999999999999996</v>
      </c>
      <c r="R8" s="60">
        <f t="shared" ref="R8:R15" si="8">+(R33+R58+R83+R108+R133)/5</f>
        <v>8.8000000000000007</v>
      </c>
    </row>
    <row r="9" spans="1:18" s="13" customFormat="1">
      <c r="A9" s="56" t="s">
        <v>12</v>
      </c>
      <c r="B9" s="57">
        <f t="shared" si="0"/>
        <v>2.2000000000000002</v>
      </c>
      <c r="C9" s="58">
        <f t="shared" si="0"/>
        <v>0.8</v>
      </c>
      <c r="D9" s="58">
        <f t="shared" si="0"/>
        <v>0.2</v>
      </c>
      <c r="E9" s="59">
        <f t="shared" si="1"/>
        <v>3.2</v>
      </c>
      <c r="F9" s="57">
        <f t="shared" si="2"/>
        <v>1.6</v>
      </c>
      <c r="G9" s="58">
        <f t="shared" si="2"/>
        <v>1.2</v>
      </c>
      <c r="H9" s="58">
        <f t="shared" si="2"/>
        <v>0</v>
      </c>
      <c r="I9" s="59">
        <f t="shared" si="3"/>
        <v>2.8</v>
      </c>
      <c r="J9" s="57">
        <f t="shared" si="4"/>
        <v>0.2</v>
      </c>
      <c r="K9" s="58">
        <f t="shared" si="4"/>
        <v>5.4</v>
      </c>
      <c r="L9" s="58">
        <f t="shared" si="4"/>
        <v>0</v>
      </c>
      <c r="M9" s="59">
        <f t="shared" si="5"/>
        <v>5.6000000000000005</v>
      </c>
      <c r="N9" s="57">
        <f t="shared" si="6"/>
        <v>0.2</v>
      </c>
      <c r="O9" s="58">
        <f t="shared" si="6"/>
        <v>1.6</v>
      </c>
      <c r="P9" s="58">
        <f t="shared" si="6"/>
        <v>6.6</v>
      </c>
      <c r="Q9" s="59">
        <f t="shared" si="7"/>
        <v>8.4</v>
      </c>
      <c r="R9" s="60">
        <f t="shared" si="8"/>
        <v>20</v>
      </c>
    </row>
    <row r="10" spans="1:18" s="13" customFormat="1">
      <c r="A10" s="56" t="s">
        <v>13</v>
      </c>
      <c r="B10" s="57">
        <f t="shared" si="0"/>
        <v>1</v>
      </c>
      <c r="C10" s="58">
        <f t="shared" si="0"/>
        <v>0.6</v>
      </c>
      <c r="D10" s="58">
        <f t="shared" si="0"/>
        <v>0.4</v>
      </c>
      <c r="E10" s="59">
        <f t="shared" si="1"/>
        <v>2</v>
      </c>
      <c r="F10" s="57">
        <f t="shared" si="2"/>
        <v>2.2000000000000002</v>
      </c>
      <c r="G10" s="58">
        <f t="shared" si="2"/>
        <v>1</v>
      </c>
      <c r="H10" s="58">
        <f t="shared" si="2"/>
        <v>0.4</v>
      </c>
      <c r="I10" s="59">
        <f t="shared" si="3"/>
        <v>3.6</v>
      </c>
      <c r="J10" s="57">
        <f t="shared" si="4"/>
        <v>0.2</v>
      </c>
      <c r="K10" s="58">
        <f t="shared" si="4"/>
        <v>6.6</v>
      </c>
      <c r="L10" s="58">
        <f t="shared" si="4"/>
        <v>0.2</v>
      </c>
      <c r="M10" s="59">
        <f t="shared" si="5"/>
        <v>7</v>
      </c>
      <c r="N10" s="57">
        <f t="shared" si="6"/>
        <v>0.4</v>
      </c>
      <c r="O10" s="58">
        <f t="shared" si="6"/>
        <v>2.8</v>
      </c>
      <c r="P10" s="58">
        <f t="shared" si="6"/>
        <v>6.4</v>
      </c>
      <c r="Q10" s="59">
        <f t="shared" si="7"/>
        <v>9.6</v>
      </c>
      <c r="R10" s="60">
        <f t="shared" si="8"/>
        <v>22.2</v>
      </c>
    </row>
    <row r="11" spans="1:18" s="13" customFormat="1">
      <c r="A11" s="56" t="s">
        <v>14</v>
      </c>
      <c r="B11" s="57">
        <f t="shared" si="0"/>
        <v>1.4</v>
      </c>
      <c r="C11" s="58">
        <f t="shared" si="0"/>
        <v>0.4</v>
      </c>
      <c r="D11" s="58">
        <f t="shared" si="0"/>
        <v>0.6</v>
      </c>
      <c r="E11" s="59">
        <f t="shared" si="1"/>
        <v>2.4</v>
      </c>
      <c r="F11" s="57">
        <f t="shared" si="2"/>
        <v>1</v>
      </c>
      <c r="G11" s="58">
        <f t="shared" si="2"/>
        <v>1.2</v>
      </c>
      <c r="H11" s="58">
        <f t="shared" si="2"/>
        <v>0.2</v>
      </c>
      <c r="I11" s="59">
        <f t="shared" si="3"/>
        <v>2.4000000000000004</v>
      </c>
      <c r="J11" s="57">
        <f t="shared" si="4"/>
        <v>0.2</v>
      </c>
      <c r="K11" s="58">
        <f t="shared" si="4"/>
        <v>12.2</v>
      </c>
      <c r="L11" s="58">
        <f t="shared" si="4"/>
        <v>0.6</v>
      </c>
      <c r="M11" s="59">
        <f t="shared" si="5"/>
        <v>12.999999999999998</v>
      </c>
      <c r="N11" s="57">
        <f t="shared" si="6"/>
        <v>0</v>
      </c>
      <c r="O11" s="58">
        <f t="shared" si="6"/>
        <v>2.4</v>
      </c>
      <c r="P11" s="58">
        <f t="shared" si="6"/>
        <v>7.2</v>
      </c>
      <c r="Q11" s="59">
        <f t="shared" si="7"/>
        <v>9.6</v>
      </c>
      <c r="R11" s="60">
        <f t="shared" si="8"/>
        <v>27.4</v>
      </c>
    </row>
    <row r="12" spans="1:18" s="13" customFormat="1">
      <c r="A12" s="56" t="s">
        <v>15</v>
      </c>
      <c r="B12" s="57">
        <f t="shared" si="0"/>
        <v>0.6</v>
      </c>
      <c r="C12" s="58">
        <f t="shared" si="0"/>
        <v>0.8</v>
      </c>
      <c r="D12" s="58">
        <f t="shared" si="0"/>
        <v>0.4</v>
      </c>
      <c r="E12" s="59">
        <f t="shared" si="1"/>
        <v>1.7999999999999998</v>
      </c>
      <c r="F12" s="57">
        <f t="shared" si="2"/>
        <v>1.8</v>
      </c>
      <c r="G12" s="58">
        <f t="shared" si="2"/>
        <v>1.4</v>
      </c>
      <c r="H12" s="58">
        <f t="shared" si="2"/>
        <v>0</v>
      </c>
      <c r="I12" s="59">
        <f t="shared" si="3"/>
        <v>3.2</v>
      </c>
      <c r="J12" s="57">
        <f t="shared" si="4"/>
        <v>0.4</v>
      </c>
      <c r="K12" s="58">
        <f t="shared" si="4"/>
        <v>9.4</v>
      </c>
      <c r="L12" s="58">
        <f t="shared" si="4"/>
        <v>0</v>
      </c>
      <c r="M12" s="59">
        <f t="shared" si="5"/>
        <v>9.8000000000000007</v>
      </c>
      <c r="N12" s="57">
        <f t="shared" si="6"/>
        <v>0.4</v>
      </c>
      <c r="O12" s="58">
        <f t="shared" si="6"/>
        <v>1.2</v>
      </c>
      <c r="P12" s="58">
        <f t="shared" si="6"/>
        <v>8</v>
      </c>
      <c r="Q12" s="59">
        <f t="shared" si="7"/>
        <v>9.6</v>
      </c>
      <c r="R12" s="60">
        <f t="shared" si="8"/>
        <v>24.4</v>
      </c>
    </row>
    <row r="13" spans="1:18" s="13" customFormat="1">
      <c r="A13" s="56" t="s">
        <v>16</v>
      </c>
      <c r="B13" s="57">
        <f t="shared" si="0"/>
        <v>0.8</v>
      </c>
      <c r="C13" s="58">
        <f t="shared" si="0"/>
        <v>0.2</v>
      </c>
      <c r="D13" s="58">
        <f t="shared" si="0"/>
        <v>0.2</v>
      </c>
      <c r="E13" s="59">
        <f t="shared" si="1"/>
        <v>1.2</v>
      </c>
      <c r="F13" s="57">
        <f t="shared" si="2"/>
        <v>1.8</v>
      </c>
      <c r="G13" s="58">
        <f t="shared" si="2"/>
        <v>0.8</v>
      </c>
      <c r="H13" s="58">
        <f t="shared" si="2"/>
        <v>0.4</v>
      </c>
      <c r="I13" s="59">
        <f t="shared" si="3"/>
        <v>3</v>
      </c>
      <c r="J13" s="57">
        <f t="shared" si="4"/>
        <v>0</v>
      </c>
      <c r="K13" s="58">
        <f t="shared" si="4"/>
        <v>5.6</v>
      </c>
      <c r="L13" s="58">
        <f t="shared" si="4"/>
        <v>0</v>
      </c>
      <c r="M13" s="59">
        <f t="shared" si="5"/>
        <v>5.6</v>
      </c>
      <c r="N13" s="57">
        <f t="shared" si="6"/>
        <v>5.2</v>
      </c>
      <c r="O13" s="58">
        <f t="shared" si="6"/>
        <v>1.2</v>
      </c>
      <c r="P13" s="58">
        <f t="shared" si="6"/>
        <v>6.8</v>
      </c>
      <c r="Q13" s="59">
        <f t="shared" si="7"/>
        <v>13.2</v>
      </c>
      <c r="R13" s="60">
        <f t="shared" si="8"/>
        <v>23</v>
      </c>
    </row>
    <row r="14" spans="1:18" s="13" customFormat="1">
      <c r="A14" s="56" t="s">
        <v>17</v>
      </c>
      <c r="B14" s="57">
        <f t="shared" si="0"/>
        <v>0.4</v>
      </c>
      <c r="C14" s="58">
        <f t="shared" si="0"/>
        <v>0.4</v>
      </c>
      <c r="D14" s="58">
        <f t="shared" si="0"/>
        <v>0.2</v>
      </c>
      <c r="E14" s="59">
        <f t="shared" si="1"/>
        <v>1</v>
      </c>
      <c r="F14" s="57">
        <f t="shared" si="2"/>
        <v>0.8</v>
      </c>
      <c r="G14" s="58">
        <f t="shared" si="2"/>
        <v>1.2</v>
      </c>
      <c r="H14" s="58">
        <f t="shared" si="2"/>
        <v>0.4</v>
      </c>
      <c r="I14" s="59">
        <f t="shared" si="3"/>
        <v>2.4</v>
      </c>
      <c r="J14" s="57">
        <f t="shared" si="4"/>
        <v>0</v>
      </c>
      <c r="K14" s="58">
        <f t="shared" si="4"/>
        <v>2</v>
      </c>
      <c r="L14" s="58">
        <f t="shared" si="4"/>
        <v>0.4</v>
      </c>
      <c r="M14" s="59">
        <f t="shared" si="5"/>
        <v>2.4</v>
      </c>
      <c r="N14" s="57">
        <f t="shared" si="6"/>
        <v>0.8</v>
      </c>
      <c r="O14" s="58">
        <f t="shared" si="6"/>
        <v>0.8</v>
      </c>
      <c r="P14" s="58">
        <f t="shared" si="6"/>
        <v>1.6</v>
      </c>
      <c r="Q14" s="59">
        <f t="shared" si="7"/>
        <v>3.2</v>
      </c>
      <c r="R14" s="60">
        <f t="shared" si="8"/>
        <v>9</v>
      </c>
    </row>
    <row r="15" spans="1:18" s="13" customFormat="1">
      <c r="A15" s="56" t="s">
        <v>18</v>
      </c>
      <c r="B15" s="57">
        <f t="shared" si="0"/>
        <v>1</v>
      </c>
      <c r="C15" s="58">
        <f t="shared" si="0"/>
        <v>0.4</v>
      </c>
      <c r="D15" s="58">
        <f t="shared" si="0"/>
        <v>0.4</v>
      </c>
      <c r="E15" s="59">
        <f t="shared" si="1"/>
        <v>1.7999999999999998</v>
      </c>
      <c r="F15" s="57">
        <f t="shared" si="2"/>
        <v>0.8</v>
      </c>
      <c r="G15" s="58">
        <f t="shared" si="2"/>
        <v>0.2</v>
      </c>
      <c r="H15" s="58">
        <f t="shared" si="2"/>
        <v>0</v>
      </c>
      <c r="I15" s="59">
        <f t="shared" si="3"/>
        <v>1</v>
      </c>
      <c r="J15" s="57">
        <f t="shared" si="4"/>
        <v>0.4</v>
      </c>
      <c r="K15" s="58">
        <f t="shared" si="4"/>
        <v>3.4</v>
      </c>
      <c r="L15" s="58">
        <f t="shared" si="4"/>
        <v>0</v>
      </c>
      <c r="M15" s="59">
        <f t="shared" si="5"/>
        <v>3.8</v>
      </c>
      <c r="N15" s="57">
        <f t="shared" si="6"/>
        <v>0.4</v>
      </c>
      <c r="O15" s="58">
        <f t="shared" si="6"/>
        <v>1.2</v>
      </c>
      <c r="P15" s="58">
        <f t="shared" si="6"/>
        <v>1</v>
      </c>
      <c r="Q15" s="59">
        <f t="shared" si="7"/>
        <v>2.6</v>
      </c>
      <c r="R15" s="60">
        <f t="shared" si="8"/>
        <v>9.1999999999999993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5.2</v>
      </c>
      <c r="C17" s="58">
        <f t="shared" si="9"/>
        <v>2</v>
      </c>
      <c r="D17" s="58">
        <f t="shared" si="9"/>
        <v>1.2000000000000002</v>
      </c>
      <c r="E17" s="59">
        <f t="shared" si="9"/>
        <v>8.4</v>
      </c>
      <c r="F17" s="57">
        <f t="shared" si="9"/>
        <v>5.8000000000000007</v>
      </c>
      <c r="G17" s="58">
        <f t="shared" si="9"/>
        <v>4</v>
      </c>
      <c r="H17" s="58">
        <f t="shared" si="9"/>
        <v>0.60000000000000009</v>
      </c>
      <c r="I17" s="59">
        <f t="shared" si="9"/>
        <v>10.4</v>
      </c>
      <c r="J17" s="57">
        <f t="shared" si="9"/>
        <v>0.8</v>
      </c>
      <c r="K17" s="58">
        <f t="shared" si="9"/>
        <v>26.6</v>
      </c>
      <c r="L17" s="58">
        <f t="shared" si="9"/>
        <v>1</v>
      </c>
      <c r="M17" s="59">
        <f t="shared" si="9"/>
        <v>28.4</v>
      </c>
      <c r="N17" s="57">
        <f t="shared" si="9"/>
        <v>0.60000000000000009</v>
      </c>
      <c r="O17" s="58">
        <f t="shared" si="9"/>
        <v>8</v>
      </c>
      <c r="P17" s="58">
        <f t="shared" si="9"/>
        <v>22.6</v>
      </c>
      <c r="Q17" s="59">
        <f t="shared" si="9"/>
        <v>31.200000000000003</v>
      </c>
      <c r="R17" s="60">
        <f>SUM(R8:R11)</f>
        <v>78.400000000000006</v>
      </c>
    </row>
    <row r="18" spans="1:18" s="13" customFormat="1">
      <c r="A18" s="56" t="s">
        <v>20</v>
      </c>
      <c r="B18" s="57">
        <f t="shared" ref="B18:Q18" si="10">SUM(B9:B12)</f>
        <v>5.1999999999999993</v>
      </c>
      <c r="C18" s="58">
        <f t="shared" si="10"/>
        <v>2.5999999999999996</v>
      </c>
      <c r="D18" s="58">
        <f t="shared" si="10"/>
        <v>1.6</v>
      </c>
      <c r="E18" s="59">
        <f t="shared" si="10"/>
        <v>9.3999999999999986</v>
      </c>
      <c r="F18" s="57">
        <f t="shared" si="10"/>
        <v>6.6000000000000005</v>
      </c>
      <c r="G18" s="58">
        <f t="shared" si="10"/>
        <v>4.8000000000000007</v>
      </c>
      <c r="H18" s="58">
        <f t="shared" si="10"/>
        <v>0.60000000000000009</v>
      </c>
      <c r="I18" s="59">
        <f t="shared" si="10"/>
        <v>12</v>
      </c>
      <c r="J18" s="57">
        <f t="shared" si="10"/>
        <v>1</v>
      </c>
      <c r="K18" s="58">
        <f t="shared" si="10"/>
        <v>33.6</v>
      </c>
      <c r="L18" s="58">
        <f t="shared" si="10"/>
        <v>0.8</v>
      </c>
      <c r="M18" s="59">
        <f t="shared" si="10"/>
        <v>35.400000000000006</v>
      </c>
      <c r="N18" s="57">
        <f t="shared" si="10"/>
        <v>1</v>
      </c>
      <c r="O18" s="58">
        <f t="shared" si="10"/>
        <v>8</v>
      </c>
      <c r="P18" s="58">
        <f t="shared" si="10"/>
        <v>28.2</v>
      </c>
      <c r="Q18" s="59">
        <f t="shared" si="10"/>
        <v>37.200000000000003</v>
      </c>
      <c r="R18" s="60">
        <f>SUM(R9:R12)</f>
        <v>94</v>
      </c>
    </row>
    <row r="19" spans="1:18" s="13" customFormat="1">
      <c r="A19" s="56" t="s">
        <v>21</v>
      </c>
      <c r="B19" s="57">
        <f t="shared" ref="B19:Q19" si="11">SUM(B10:B13)</f>
        <v>3.8</v>
      </c>
      <c r="C19" s="58">
        <f t="shared" si="11"/>
        <v>2</v>
      </c>
      <c r="D19" s="58">
        <f t="shared" si="11"/>
        <v>1.5999999999999999</v>
      </c>
      <c r="E19" s="59">
        <f t="shared" si="11"/>
        <v>7.4</v>
      </c>
      <c r="F19" s="57">
        <f t="shared" si="11"/>
        <v>6.8</v>
      </c>
      <c r="G19" s="58">
        <f t="shared" si="11"/>
        <v>4.4000000000000004</v>
      </c>
      <c r="H19" s="58">
        <f t="shared" si="11"/>
        <v>1</v>
      </c>
      <c r="I19" s="59">
        <f t="shared" si="11"/>
        <v>12.2</v>
      </c>
      <c r="J19" s="57">
        <f t="shared" si="11"/>
        <v>0.8</v>
      </c>
      <c r="K19" s="58">
        <f t="shared" si="11"/>
        <v>33.799999999999997</v>
      </c>
      <c r="L19" s="58">
        <f t="shared" si="11"/>
        <v>0.8</v>
      </c>
      <c r="M19" s="59">
        <f t="shared" si="11"/>
        <v>35.4</v>
      </c>
      <c r="N19" s="57">
        <f t="shared" si="11"/>
        <v>6</v>
      </c>
      <c r="O19" s="58">
        <f t="shared" si="11"/>
        <v>7.6</v>
      </c>
      <c r="P19" s="58">
        <f t="shared" si="11"/>
        <v>28.400000000000002</v>
      </c>
      <c r="Q19" s="59">
        <f t="shared" si="11"/>
        <v>42</v>
      </c>
      <c r="R19" s="60">
        <f>SUM(R10:R13)</f>
        <v>97</v>
      </c>
    </row>
    <row r="20" spans="1:18" s="13" customFormat="1">
      <c r="A20" s="56" t="s">
        <v>22</v>
      </c>
      <c r="B20" s="57">
        <f t="shared" ref="B20:Q20" si="12">SUM(B11:B14)</f>
        <v>3.1999999999999997</v>
      </c>
      <c r="C20" s="58">
        <f t="shared" si="12"/>
        <v>1.8000000000000003</v>
      </c>
      <c r="D20" s="58">
        <f t="shared" si="12"/>
        <v>1.4</v>
      </c>
      <c r="E20" s="59">
        <f t="shared" si="12"/>
        <v>6.3999999999999995</v>
      </c>
      <c r="F20" s="57">
        <f t="shared" si="12"/>
        <v>5.3999999999999995</v>
      </c>
      <c r="G20" s="58">
        <f t="shared" si="12"/>
        <v>4.5999999999999996</v>
      </c>
      <c r="H20" s="58">
        <f t="shared" si="12"/>
        <v>1</v>
      </c>
      <c r="I20" s="59">
        <f t="shared" si="12"/>
        <v>11.000000000000002</v>
      </c>
      <c r="J20" s="57">
        <f t="shared" si="12"/>
        <v>0.60000000000000009</v>
      </c>
      <c r="K20" s="58">
        <f t="shared" si="12"/>
        <v>29.200000000000003</v>
      </c>
      <c r="L20" s="58">
        <f t="shared" si="12"/>
        <v>1</v>
      </c>
      <c r="M20" s="59">
        <f t="shared" si="12"/>
        <v>30.799999999999997</v>
      </c>
      <c r="N20" s="57">
        <f t="shared" si="12"/>
        <v>6.4</v>
      </c>
      <c r="O20" s="58">
        <f t="shared" si="12"/>
        <v>5.6</v>
      </c>
      <c r="P20" s="58">
        <f t="shared" si="12"/>
        <v>23.6</v>
      </c>
      <c r="Q20" s="59">
        <f t="shared" si="12"/>
        <v>35.6</v>
      </c>
      <c r="R20" s="60">
        <f>SUM(R11:R14)</f>
        <v>83.8</v>
      </c>
    </row>
    <row r="21" spans="1:18" s="13" customFormat="1" ht="14" thickBot="1">
      <c r="A21" s="61" t="s">
        <v>23</v>
      </c>
      <c r="B21" s="62">
        <f t="shared" ref="B21:Q21" si="13">SUM(B12:B15)</f>
        <v>2.8</v>
      </c>
      <c r="C21" s="63">
        <f t="shared" si="13"/>
        <v>1.7999999999999998</v>
      </c>
      <c r="D21" s="63">
        <f t="shared" si="13"/>
        <v>1.2000000000000002</v>
      </c>
      <c r="E21" s="64">
        <f t="shared" si="13"/>
        <v>5.8</v>
      </c>
      <c r="F21" s="62">
        <f t="shared" si="13"/>
        <v>5.2</v>
      </c>
      <c r="G21" s="63">
        <f t="shared" si="13"/>
        <v>3.6000000000000005</v>
      </c>
      <c r="H21" s="63">
        <f t="shared" si="13"/>
        <v>0.8</v>
      </c>
      <c r="I21" s="64">
        <f t="shared" si="13"/>
        <v>9.6</v>
      </c>
      <c r="J21" s="62">
        <f t="shared" si="13"/>
        <v>0.8</v>
      </c>
      <c r="K21" s="63">
        <f t="shared" si="13"/>
        <v>20.399999999999999</v>
      </c>
      <c r="L21" s="63">
        <f t="shared" si="13"/>
        <v>0.4</v>
      </c>
      <c r="M21" s="64">
        <f t="shared" si="13"/>
        <v>21.6</v>
      </c>
      <c r="N21" s="62">
        <f t="shared" si="13"/>
        <v>6.8000000000000007</v>
      </c>
      <c r="O21" s="63">
        <f t="shared" si="13"/>
        <v>4.4000000000000004</v>
      </c>
      <c r="P21" s="63">
        <f t="shared" si="13"/>
        <v>17.400000000000002</v>
      </c>
      <c r="Q21" s="64">
        <f t="shared" si="13"/>
        <v>28.599999999999998</v>
      </c>
      <c r="R21" s="65">
        <f>SUM(R12:R15)</f>
        <v>65.599999999999994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8</v>
      </c>
      <c r="C23" s="36">
        <f t="shared" si="14"/>
        <v>3.8</v>
      </c>
      <c r="D23" s="36">
        <f t="shared" si="14"/>
        <v>2.4</v>
      </c>
      <c r="E23" s="37">
        <f t="shared" si="14"/>
        <v>14.2</v>
      </c>
      <c r="F23" s="35">
        <f t="shared" si="14"/>
        <v>11.000000000000002</v>
      </c>
      <c r="G23" s="36">
        <f t="shared" si="14"/>
        <v>7.6000000000000005</v>
      </c>
      <c r="H23" s="36">
        <f t="shared" si="14"/>
        <v>1.4</v>
      </c>
      <c r="I23" s="37">
        <f t="shared" si="14"/>
        <v>20</v>
      </c>
      <c r="J23" s="35">
        <f t="shared" si="14"/>
        <v>1.6</v>
      </c>
      <c r="K23" s="36">
        <f t="shared" si="14"/>
        <v>47</v>
      </c>
      <c r="L23" s="36">
        <f t="shared" si="14"/>
        <v>1.4</v>
      </c>
      <c r="M23" s="37">
        <f t="shared" si="14"/>
        <v>50</v>
      </c>
      <c r="N23" s="35">
        <f t="shared" si="14"/>
        <v>7.4</v>
      </c>
      <c r="O23" s="36">
        <f t="shared" si="14"/>
        <v>12.399999999999999</v>
      </c>
      <c r="P23" s="36">
        <f t="shared" si="14"/>
        <v>40</v>
      </c>
      <c r="Q23" s="37">
        <f t="shared" si="14"/>
        <v>59.800000000000004</v>
      </c>
      <c r="R23" s="50">
        <f>SUM(R8:R15)</f>
        <v>144</v>
      </c>
    </row>
    <row r="24" spans="1:18">
      <c r="A24" s="23" t="s">
        <v>25</v>
      </c>
      <c r="B24" s="35">
        <f t="shared" ref="B24:Q24" si="15">MAX(B17:B21)</f>
        <v>5.2</v>
      </c>
      <c r="C24" s="36">
        <f t="shared" si="15"/>
        <v>2.5999999999999996</v>
      </c>
      <c r="D24" s="36">
        <f t="shared" si="15"/>
        <v>1.6</v>
      </c>
      <c r="E24" s="37">
        <f t="shared" si="15"/>
        <v>9.3999999999999986</v>
      </c>
      <c r="F24" s="35">
        <f t="shared" si="15"/>
        <v>6.8</v>
      </c>
      <c r="G24" s="36">
        <f t="shared" si="15"/>
        <v>4.8000000000000007</v>
      </c>
      <c r="H24" s="36">
        <f t="shared" si="15"/>
        <v>1</v>
      </c>
      <c r="I24" s="37">
        <f t="shared" si="15"/>
        <v>12.2</v>
      </c>
      <c r="J24" s="35">
        <f t="shared" si="15"/>
        <v>1</v>
      </c>
      <c r="K24" s="36">
        <f t="shared" si="15"/>
        <v>33.799999999999997</v>
      </c>
      <c r="L24" s="36">
        <f t="shared" si="15"/>
        <v>1</v>
      </c>
      <c r="M24" s="37">
        <f t="shared" si="15"/>
        <v>35.400000000000006</v>
      </c>
      <c r="N24" s="35">
        <f t="shared" si="15"/>
        <v>6.8000000000000007</v>
      </c>
      <c r="O24" s="36">
        <f t="shared" si="15"/>
        <v>8</v>
      </c>
      <c r="P24" s="36">
        <f t="shared" si="15"/>
        <v>28.400000000000002</v>
      </c>
      <c r="Q24" s="37">
        <f t="shared" si="15"/>
        <v>42</v>
      </c>
      <c r="R24" s="50">
        <f>MAX(R17:R21)</f>
        <v>97</v>
      </c>
    </row>
    <row r="25" spans="1:18">
      <c r="A25" s="23" t="s">
        <v>26</v>
      </c>
      <c r="B25" s="35">
        <f t="shared" ref="B25:Q25" si="16">SUM(B8:B15)/2</f>
        <v>4</v>
      </c>
      <c r="C25" s="36">
        <f t="shared" si="16"/>
        <v>1.9</v>
      </c>
      <c r="D25" s="36">
        <f t="shared" si="16"/>
        <v>1.2</v>
      </c>
      <c r="E25" s="37">
        <f t="shared" si="16"/>
        <v>7.1</v>
      </c>
      <c r="F25" s="35">
        <f t="shared" si="16"/>
        <v>5.5000000000000009</v>
      </c>
      <c r="G25" s="36">
        <f t="shared" si="16"/>
        <v>3.8000000000000003</v>
      </c>
      <c r="H25" s="36">
        <f t="shared" si="16"/>
        <v>0.7</v>
      </c>
      <c r="I25" s="37">
        <f t="shared" si="16"/>
        <v>10</v>
      </c>
      <c r="J25" s="35">
        <f t="shared" si="16"/>
        <v>0.8</v>
      </c>
      <c r="K25" s="36">
        <f t="shared" si="16"/>
        <v>23.5</v>
      </c>
      <c r="L25" s="36">
        <f t="shared" si="16"/>
        <v>0.7</v>
      </c>
      <c r="M25" s="37">
        <f t="shared" si="16"/>
        <v>25</v>
      </c>
      <c r="N25" s="35">
        <f t="shared" si="16"/>
        <v>3.7</v>
      </c>
      <c r="O25" s="36">
        <f t="shared" si="16"/>
        <v>6.1999999999999993</v>
      </c>
      <c r="P25" s="36">
        <f t="shared" si="16"/>
        <v>20</v>
      </c>
      <c r="Q25" s="37">
        <f t="shared" si="16"/>
        <v>29.900000000000002</v>
      </c>
      <c r="R25" s="50">
        <f>SUM(R8:R15)/2</f>
        <v>72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13 March 2006</v>
      </c>
      <c r="D28" s="2"/>
      <c r="H28" s="1" t="str">
        <f>cycle!B4</f>
        <v>Fine</v>
      </c>
    </row>
    <row r="29" spans="1:18">
      <c r="A29" s="75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76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0</v>
      </c>
      <c r="C33" s="67">
        <v>1</v>
      </c>
      <c r="D33" s="67">
        <v>0</v>
      </c>
      <c r="E33" s="59">
        <f t="shared" ref="E33:E40" si="17">SUM(B33:D33)</f>
        <v>1</v>
      </c>
      <c r="F33" s="66">
        <v>0</v>
      </c>
      <c r="G33" s="67">
        <v>1</v>
      </c>
      <c r="H33" s="67">
        <v>0</v>
      </c>
      <c r="I33" s="59">
        <f t="shared" ref="I33:I40" si="18">SUM(F33:H33)</f>
        <v>1</v>
      </c>
      <c r="J33" s="66">
        <v>0</v>
      </c>
      <c r="K33" s="67">
        <v>2</v>
      </c>
      <c r="L33" s="67">
        <v>0</v>
      </c>
      <c r="M33" s="59">
        <f t="shared" ref="M33:M40" si="19">SUM(J33:L33)</f>
        <v>2</v>
      </c>
      <c r="N33" s="66">
        <v>0</v>
      </c>
      <c r="O33" s="67">
        <v>1</v>
      </c>
      <c r="P33" s="67">
        <v>3</v>
      </c>
      <c r="Q33" s="59">
        <f t="shared" ref="Q33:Q40" si="20">SUM(N33:P33)</f>
        <v>4</v>
      </c>
      <c r="R33" s="60">
        <f>E33+I33+M33+Q33</f>
        <v>8</v>
      </c>
    </row>
    <row r="34" spans="1:18" s="13" customFormat="1">
      <c r="A34" s="56" t="s">
        <v>12</v>
      </c>
      <c r="B34" s="66">
        <v>1</v>
      </c>
      <c r="C34" s="67">
        <v>1</v>
      </c>
      <c r="D34" s="67">
        <v>0</v>
      </c>
      <c r="E34" s="59">
        <f t="shared" si="17"/>
        <v>2</v>
      </c>
      <c r="F34" s="66">
        <v>2</v>
      </c>
      <c r="G34" s="67">
        <v>1</v>
      </c>
      <c r="H34" s="67">
        <v>0</v>
      </c>
      <c r="I34" s="59">
        <f t="shared" si="18"/>
        <v>3</v>
      </c>
      <c r="J34" s="66">
        <v>0</v>
      </c>
      <c r="K34" s="67">
        <v>5</v>
      </c>
      <c r="L34" s="67">
        <v>0</v>
      </c>
      <c r="M34" s="59">
        <f t="shared" si="19"/>
        <v>5</v>
      </c>
      <c r="N34" s="66">
        <v>0</v>
      </c>
      <c r="O34" s="67">
        <v>1</v>
      </c>
      <c r="P34" s="67">
        <v>6</v>
      </c>
      <c r="Q34" s="59">
        <f t="shared" si="20"/>
        <v>7</v>
      </c>
      <c r="R34" s="60">
        <f t="shared" ref="R34:R40" si="21">E34+I34+M34+Q34</f>
        <v>17</v>
      </c>
    </row>
    <row r="35" spans="1:18" s="13" customFormat="1">
      <c r="A35" s="56" t="s">
        <v>13</v>
      </c>
      <c r="B35" s="66">
        <v>4</v>
      </c>
      <c r="C35" s="67">
        <v>0</v>
      </c>
      <c r="D35" s="67">
        <v>1</v>
      </c>
      <c r="E35" s="59">
        <f t="shared" si="17"/>
        <v>5</v>
      </c>
      <c r="F35" s="66">
        <v>4</v>
      </c>
      <c r="G35" s="67">
        <v>3</v>
      </c>
      <c r="H35" s="67">
        <v>1</v>
      </c>
      <c r="I35" s="59">
        <f t="shared" si="18"/>
        <v>8</v>
      </c>
      <c r="J35" s="66">
        <v>0</v>
      </c>
      <c r="K35" s="67">
        <v>12</v>
      </c>
      <c r="L35" s="67">
        <v>0</v>
      </c>
      <c r="M35" s="59">
        <f t="shared" si="19"/>
        <v>12</v>
      </c>
      <c r="N35" s="66">
        <v>0</v>
      </c>
      <c r="O35" s="67">
        <v>3</v>
      </c>
      <c r="P35" s="67">
        <v>9</v>
      </c>
      <c r="Q35" s="59">
        <f t="shared" si="20"/>
        <v>12</v>
      </c>
      <c r="R35" s="60">
        <f t="shared" si="21"/>
        <v>37</v>
      </c>
    </row>
    <row r="36" spans="1:18" s="13" customFormat="1">
      <c r="A36" s="56" t="s">
        <v>14</v>
      </c>
      <c r="B36" s="66">
        <v>2</v>
      </c>
      <c r="C36" s="67">
        <v>0</v>
      </c>
      <c r="D36" s="67">
        <v>0</v>
      </c>
      <c r="E36" s="59">
        <f t="shared" si="17"/>
        <v>2</v>
      </c>
      <c r="F36" s="66">
        <v>0</v>
      </c>
      <c r="G36" s="67">
        <v>0</v>
      </c>
      <c r="H36" s="67">
        <v>0</v>
      </c>
      <c r="I36" s="59">
        <f t="shared" si="18"/>
        <v>0</v>
      </c>
      <c r="J36" s="66">
        <v>0</v>
      </c>
      <c r="K36" s="67">
        <v>15</v>
      </c>
      <c r="L36" s="67">
        <v>0</v>
      </c>
      <c r="M36" s="59">
        <f t="shared" si="19"/>
        <v>15</v>
      </c>
      <c r="N36" s="66">
        <v>0</v>
      </c>
      <c r="O36" s="67">
        <v>3</v>
      </c>
      <c r="P36" s="67">
        <v>13</v>
      </c>
      <c r="Q36" s="59">
        <f t="shared" si="20"/>
        <v>16</v>
      </c>
      <c r="R36" s="60">
        <f t="shared" si="21"/>
        <v>33</v>
      </c>
    </row>
    <row r="37" spans="1:18" s="13" customFormat="1">
      <c r="A37" s="56" t="s">
        <v>15</v>
      </c>
      <c r="B37" s="66">
        <v>1</v>
      </c>
      <c r="C37" s="67">
        <v>2</v>
      </c>
      <c r="D37" s="67">
        <v>1</v>
      </c>
      <c r="E37" s="59">
        <f t="shared" si="17"/>
        <v>4</v>
      </c>
      <c r="F37" s="66">
        <v>4</v>
      </c>
      <c r="G37" s="67">
        <v>2</v>
      </c>
      <c r="H37" s="67">
        <v>0</v>
      </c>
      <c r="I37" s="59">
        <f t="shared" si="18"/>
        <v>6</v>
      </c>
      <c r="J37" s="66">
        <v>0</v>
      </c>
      <c r="K37" s="67">
        <v>15</v>
      </c>
      <c r="L37" s="67">
        <v>0</v>
      </c>
      <c r="M37" s="59">
        <f t="shared" si="19"/>
        <v>15</v>
      </c>
      <c r="N37" s="66">
        <v>0</v>
      </c>
      <c r="O37" s="67">
        <v>1</v>
      </c>
      <c r="P37" s="67">
        <v>9</v>
      </c>
      <c r="Q37" s="59">
        <f t="shared" si="20"/>
        <v>10</v>
      </c>
      <c r="R37" s="60">
        <f t="shared" si="21"/>
        <v>35</v>
      </c>
    </row>
    <row r="38" spans="1:18" s="13" customFormat="1">
      <c r="A38" s="56" t="s">
        <v>16</v>
      </c>
      <c r="B38" s="66">
        <v>0</v>
      </c>
      <c r="C38" s="67">
        <v>0</v>
      </c>
      <c r="D38" s="67">
        <v>0</v>
      </c>
      <c r="E38" s="59">
        <f t="shared" si="17"/>
        <v>0</v>
      </c>
      <c r="F38" s="66">
        <v>4</v>
      </c>
      <c r="G38" s="67">
        <v>2</v>
      </c>
      <c r="H38" s="67">
        <v>1</v>
      </c>
      <c r="I38" s="59">
        <f t="shared" si="18"/>
        <v>7</v>
      </c>
      <c r="J38" s="66">
        <v>0</v>
      </c>
      <c r="K38" s="67">
        <v>8</v>
      </c>
      <c r="L38" s="67">
        <v>0</v>
      </c>
      <c r="M38" s="59">
        <f t="shared" si="19"/>
        <v>8</v>
      </c>
      <c r="N38" s="66">
        <v>6</v>
      </c>
      <c r="O38" s="67">
        <v>0</v>
      </c>
      <c r="P38" s="67">
        <v>15</v>
      </c>
      <c r="Q38" s="59">
        <f t="shared" si="20"/>
        <v>21</v>
      </c>
      <c r="R38" s="60">
        <f t="shared" si="21"/>
        <v>36</v>
      </c>
    </row>
    <row r="39" spans="1:18" s="13" customFormat="1">
      <c r="A39" s="56" t="s">
        <v>17</v>
      </c>
      <c r="B39" s="66">
        <v>1</v>
      </c>
      <c r="C39" s="67">
        <v>0</v>
      </c>
      <c r="D39" s="67">
        <v>0</v>
      </c>
      <c r="E39" s="59">
        <f t="shared" si="17"/>
        <v>1</v>
      </c>
      <c r="F39" s="66">
        <v>1</v>
      </c>
      <c r="G39" s="67">
        <v>0</v>
      </c>
      <c r="H39" s="67">
        <v>0</v>
      </c>
      <c r="I39" s="59">
        <f t="shared" si="18"/>
        <v>1</v>
      </c>
      <c r="J39" s="66">
        <v>0</v>
      </c>
      <c r="K39" s="67">
        <v>4</v>
      </c>
      <c r="L39" s="67">
        <v>1</v>
      </c>
      <c r="M39" s="59">
        <f t="shared" si="19"/>
        <v>5</v>
      </c>
      <c r="N39" s="66">
        <v>1</v>
      </c>
      <c r="O39" s="67">
        <v>0</v>
      </c>
      <c r="P39" s="67">
        <v>1</v>
      </c>
      <c r="Q39" s="59">
        <f t="shared" si="20"/>
        <v>2</v>
      </c>
      <c r="R39" s="60">
        <f t="shared" si="21"/>
        <v>9</v>
      </c>
    </row>
    <row r="40" spans="1:18" s="13" customFormat="1">
      <c r="A40" s="56" t="s">
        <v>18</v>
      </c>
      <c r="B40" s="66">
        <v>3</v>
      </c>
      <c r="C40" s="67">
        <v>0</v>
      </c>
      <c r="D40" s="67">
        <v>1</v>
      </c>
      <c r="E40" s="59">
        <f t="shared" si="17"/>
        <v>4</v>
      </c>
      <c r="F40" s="66">
        <v>1</v>
      </c>
      <c r="G40" s="67">
        <v>0</v>
      </c>
      <c r="H40" s="67">
        <v>0</v>
      </c>
      <c r="I40" s="59">
        <f t="shared" si="18"/>
        <v>1</v>
      </c>
      <c r="J40" s="66">
        <v>0</v>
      </c>
      <c r="K40" s="67">
        <v>4</v>
      </c>
      <c r="L40" s="67">
        <v>0</v>
      </c>
      <c r="M40" s="59">
        <f t="shared" si="19"/>
        <v>4</v>
      </c>
      <c r="N40" s="66">
        <v>1</v>
      </c>
      <c r="O40" s="67">
        <v>2</v>
      </c>
      <c r="P40" s="67">
        <v>3</v>
      </c>
      <c r="Q40" s="59">
        <f t="shared" si="20"/>
        <v>6</v>
      </c>
      <c r="R40" s="60">
        <f t="shared" si="21"/>
        <v>15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7</v>
      </c>
      <c r="C42" s="25">
        <f t="shared" si="22"/>
        <v>2</v>
      </c>
      <c r="D42" s="25">
        <f t="shared" si="22"/>
        <v>1</v>
      </c>
      <c r="E42" s="26">
        <f t="shared" si="22"/>
        <v>10</v>
      </c>
      <c r="F42" s="24">
        <f t="shared" si="22"/>
        <v>6</v>
      </c>
      <c r="G42" s="25">
        <f t="shared" si="22"/>
        <v>5</v>
      </c>
      <c r="H42" s="25">
        <f t="shared" si="22"/>
        <v>1</v>
      </c>
      <c r="I42" s="26">
        <f t="shared" si="22"/>
        <v>12</v>
      </c>
      <c r="J42" s="24">
        <f t="shared" si="22"/>
        <v>0</v>
      </c>
      <c r="K42" s="25">
        <f t="shared" si="22"/>
        <v>34</v>
      </c>
      <c r="L42" s="25">
        <f t="shared" si="22"/>
        <v>0</v>
      </c>
      <c r="M42" s="26">
        <f t="shared" si="22"/>
        <v>34</v>
      </c>
      <c r="N42" s="24">
        <f t="shared" si="22"/>
        <v>0</v>
      </c>
      <c r="O42" s="25">
        <f t="shared" si="22"/>
        <v>8</v>
      </c>
      <c r="P42" s="25">
        <f t="shared" si="22"/>
        <v>31</v>
      </c>
      <c r="Q42" s="26">
        <f t="shared" si="22"/>
        <v>39</v>
      </c>
      <c r="R42" s="13">
        <f>SUM(R33:R36)</f>
        <v>95</v>
      </c>
    </row>
    <row r="43" spans="1:18" s="13" customFormat="1" ht="14" hidden="1" thickBot="1">
      <c r="A43" s="23" t="s">
        <v>20</v>
      </c>
      <c r="B43" s="24">
        <f t="shared" ref="B43:Q43" si="23">SUM(B34:B37)</f>
        <v>8</v>
      </c>
      <c r="C43" s="25">
        <f t="shared" si="23"/>
        <v>3</v>
      </c>
      <c r="D43" s="25">
        <f t="shared" si="23"/>
        <v>2</v>
      </c>
      <c r="E43" s="26">
        <f t="shared" si="23"/>
        <v>13</v>
      </c>
      <c r="F43" s="24">
        <f t="shared" si="23"/>
        <v>10</v>
      </c>
      <c r="G43" s="25">
        <f t="shared" si="23"/>
        <v>6</v>
      </c>
      <c r="H43" s="25">
        <f t="shared" si="23"/>
        <v>1</v>
      </c>
      <c r="I43" s="26">
        <f t="shared" si="23"/>
        <v>17</v>
      </c>
      <c r="J43" s="24">
        <f t="shared" si="23"/>
        <v>0</v>
      </c>
      <c r="K43" s="25">
        <f t="shared" si="23"/>
        <v>47</v>
      </c>
      <c r="L43" s="25">
        <f t="shared" si="23"/>
        <v>0</v>
      </c>
      <c r="M43" s="26">
        <f t="shared" si="23"/>
        <v>47</v>
      </c>
      <c r="N43" s="24">
        <f t="shared" si="23"/>
        <v>0</v>
      </c>
      <c r="O43" s="25">
        <f t="shared" si="23"/>
        <v>8</v>
      </c>
      <c r="P43" s="25">
        <f t="shared" si="23"/>
        <v>37</v>
      </c>
      <c r="Q43" s="26">
        <f t="shared" si="23"/>
        <v>45</v>
      </c>
      <c r="R43" s="13">
        <f>SUM(R34:R37)</f>
        <v>122</v>
      </c>
    </row>
    <row r="44" spans="1:18" s="13" customFormat="1" ht="14" hidden="1" thickBot="1">
      <c r="A44" s="23" t="s">
        <v>21</v>
      </c>
      <c r="B44" s="24">
        <f t="shared" ref="B44:Q44" si="24">SUM(B35:B38)</f>
        <v>7</v>
      </c>
      <c r="C44" s="25">
        <f t="shared" si="24"/>
        <v>2</v>
      </c>
      <c r="D44" s="25">
        <f t="shared" si="24"/>
        <v>2</v>
      </c>
      <c r="E44" s="26">
        <f t="shared" si="24"/>
        <v>11</v>
      </c>
      <c r="F44" s="24">
        <f t="shared" si="24"/>
        <v>12</v>
      </c>
      <c r="G44" s="25">
        <f t="shared" si="24"/>
        <v>7</v>
      </c>
      <c r="H44" s="25">
        <f t="shared" si="24"/>
        <v>2</v>
      </c>
      <c r="I44" s="26">
        <f t="shared" si="24"/>
        <v>21</v>
      </c>
      <c r="J44" s="24">
        <f t="shared" si="24"/>
        <v>0</v>
      </c>
      <c r="K44" s="25">
        <f t="shared" si="24"/>
        <v>50</v>
      </c>
      <c r="L44" s="25">
        <f t="shared" si="24"/>
        <v>0</v>
      </c>
      <c r="M44" s="26">
        <f t="shared" si="24"/>
        <v>50</v>
      </c>
      <c r="N44" s="24">
        <f t="shared" si="24"/>
        <v>6</v>
      </c>
      <c r="O44" s="25">
        <f t="shared" si="24"/>
        <v>7</v>
      </c>
      <c r="P44" s="25">
        <f t="shared" si="24"/>
        <v>46</v>
      </c>
      <c r="Q44" s="26">
        <f t="shared" si="24"/>
        <v>59</v>
      </c>
      <c r="R44" s="13">
        <f>SUM(R35:R38)</f>
        <v>141</v>
      </c>
    </row>
    <row r="45" spans="1:18" s="13" customFormat="1" ht="14" hidden="1" thickBot="1">
      <c r="A45" s="23" t="s">
        <v>22</v>
      </c>
      <c r="B45" s="24">
        <f t="shared" ref="B45:Q45" si="25">SUM(B36:B39)</f>
        <v>4</v>
      </c>
      <c r="C45" s="25">
        <f t="shared" si="25"/>
        <v>2</v>
      </c>
      <c r="D45" s="25">
        <f t="shared" si="25"/>
        <v>1</v>
      </c>
      <c r="E45" s="26">
        <f t="shared" si="25"/>
        <v>7</v>
      </c>
      <c r="F45" s="24">
        <f t="shared" si="25"/>
        <v>9</v>
      </c>
      <c r="G45" s="25">
        <f t="shared" si="25"/>
        <v>4</v>
      </c>
      <c r="H45" s="25">
        <f t="shared" si="25"/>
        <v>1</v>
      </c>
      <c r="I45" s="26">
        <f t="shared" si="25"/>
        <v>14</v>
      </c>
      <c r="J45" s="24">
        <f t="shared" si="25"/>
        <v>0</v>
      </c>
      <c r="K45" s="25">
        <f t="shared" si="25"/>
        <v>42</v>
      </c>
      <c r="L45" s="25">
        <f t="shared" si="25"/>
        <v>1</v>
      </c>
      <c r="M45" s="26">
        <f t="shared" si="25"/>
        <v>43</v>
      </c>
      <c r="N45" s="24">
        <f t="shared" si="25"/>
        <v>7</v>
      </c>
      <c r="O45" s="25">
        <f t="shared" si="25"/>
        <v>4</v>
      </c>
      <c r="P45" s="25">
        <f t="shared" si="25"/>
        <v>38</v>
      </c>
      <c r="Q45" s="26">
        <f t="shared" si="25"/>
        <v>49</v>
      </c>
      <c r="R45" s="13">
        <f>SUM(R36:R39)</f>
        <v>113</v>
      </c>
    </row>
    <row r="46" spans="1:18" s="13" customFormat="1" ht="14" hidden="1" thickBot="1">
      <c r="A46" s="27" t="s">
        <v>23</v>
      </c>
      <c r="B46" s="28">
        <f t="shared" ref="B46:Q46" si="26">SUM(B37:B40)</f>
        <v>5</v>
      </c>
      <c r="C46" s="29">
        <f t="shared" si="26"/>
        <v>2</v>
      </c>
      <c r="D46" s="29">
        <f t="shared" si="26"/>
        <v>2</v>
      </c>
      <c r="E46" s="30">
        <f t="shared" si="26"/>
        <v>9</v>
      </c>
      <c r="F46" s="28">
        <f t="shared" si="26"/>
        <v>10</v>
      </c>
      <c r="G46" s="29">
        <f t="shared" si="26"/>
        <v>4</v>
      </c>
      <c r="H46" s="29">
        <f t="shared" si="26"/>
        <v>1</v>
      </c>
      <c r="I46" s="30">
        <f t="shared" si="26"/>
        <v>15</v>
      </c>
      <c r="J46" s="28">
        <f t="shared" si="26"/>
        <v>0</v>
      </c>
      <c r="K46" s="29">
        <f t="shared" si="26"/>
        <v>31</v>
      </c>
      <c r="L46" s="29">
        <f t="shared" si="26"/>
        <v>1</v>
      </c>
      <c r="M46" s="30">
        <f t="shared" si="26"/>
        <v>32</v>
      </c>
      <c r="N46" s="28">
        <f t="shared" si="26"/>
        <v>8</v>
      </c>
      <c r="O46" s="29">
        <f t="shared" si="26"/>
        <v>3</v>
      </c>
      <c r="P46" s="29">
        <f t="shared" si="26"/>
        <v>28</v>
      </c>
      <c r="Q46" s="30">
        <f t="shared" si="26"/>
        <v>39</v>
      </c>
      <c r="R46" s="13">
        <f>SUM(R37:R40)</f>
        <v>95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12</v>
      </c>
      <c r="C48" s="36">
        <f t="shared" si="27"/>
        <v>4</v>
      </c>
      <c r="D48" s="36">
        <f t="shared" si="27"/>
        <v>3</v>
      </c>
      <c r="E48" s="37">
        <f t="shared" si="27"/>
        <v>19</v>
      </c>
      <c r="F48" s="35">
        <f t="shared" si="27"/>
        <v>16</v>
      </c>
      <c r="G48" s="36">
        <f t="shared" si="27"/>
        <v>9</v>
      </c>
      <c r="H48" s="36">
        <f t="shared" si="27"/>
        <v>2</v>
      </c>
      <c r="I48" s="37">
        <f t="shared" si="27"/>
        <v>27</v>
      </c>
      <c r="J48" s="35">
        <f t="shared" si="27"/>
        <v>0</v>
      </c>
      <c r="K48" s="36">
        <f t="shared" si="27"/>
        <v>65</v>
      </c>
      <c r="L48" s="36">
        <f t="shared" si="27"/>
        <v>1</v>
      </c>
      <c r="M48" s="37">
        <f t="shared" si="27"/>
        <v>66</v>
      </c>
      <c r="N48" s="35">
        <f t="shared" si="27"/>
        <v>8</v>
      </c>
      <c r="O48" s="36">
        <f t="shared" si="27"/>
        <v>11</v>
      </c>
      <c r="P48" s="36">
        <f t="shared" si="27"/>
        <v>59</v>
      </c>
      <c r="Q48" s="37">
        <f t="shared" si="27"/>
        <v>78</v>
      </c>
      <c r="R48" s="50">
        <f>SUM(R33:R40)</f>
        <v>190</v>
      </c>
    </row>
    <row r="49" spans="1:18">
      <c r="A49" s="23" t="s">
        <v>25</v>
      </c>
      <c r="B49" s="35">
        <f t="shared" ref="B49:Q49" si="28">MAX(B42:B46)</f>
        <v>8</v>
      </c>
      <c r="C49" s="36">
        <f t="shared" si="28"/>
        <v>3</v>
      </c>
      <c r="D49" s="36">
        <f t="shared" si="28"/>
        <v>2</v>
      </c>
      <c r="E49" s="37">
        <f t="shared" si="28"/>
        <v>13</v>
      </c>
      <c r="F49" s="35">
        <f t="shared" si="28"/>
        <v>12</v>
      </c>
      <c r="G49" s="36">
        <f t="shared" si="28"/>
        <v>7</v>
      </c>
      <c r="H49" s="36">
        <f t="shared" si="28"/>
        <v>2</v>
      </c>
      <c r="I49" s="37">
        <f t="shared" si="28"/>
        <v>21</v>
      </c>
      <c r="J49" s="35">
        <f t="shared" si="28"/>
        <v>0</v>
      </c>
      <c r="K49" s="36">
        <f t="shared" si="28"/>
        <v>50</v>
      </c>
      <c r="L49" s="36">
        <f t="shared" si="28"/>
        <v>1</v>
      </c>
      <c r="M49" s="37">
        <f t="shared" si="28"/>
        <v>50</v>
      </c>
      <c r="N49" s="35">
        <f t="shared" si="28"/>
        <v>8</v>
      </c>
      <c r="O49" s="36">
        <f t="shared" si="28"/>
        <v>8</v>
      </c>
      <c r="P49" s="36">
        <f t="shared" si="28"/>
        <v>46</v>
      </c>
      <c r="Q49" s="37">
        <f t="shared" si="28"/>
        <v>59</v>
      </c>
      <c r="R49" s="50">
        <f>MAX(R42:R46)</f>
        <v>141</v>
      </c>
    </row>
    <row r="50" spans="1:18">
      <c r="A50" s="23" t="s">
        <v>26</v>
      </c>
      <c r="B50" s="35">
        <f t="shared" ref="B50:Q50" si="29">SUM(B33:B40)/2</f>
        <v>6</v>
      </c>
      <c r="C50" s="36">
        <f t="shared" si="29"/>
        <v>2</v>
      </c>
      <c r="D50" s="36">
        <f t="shared" si="29"/>
        <v>1.5</v>
      </c>
      <c r="E50" s="37">
        <f t="shared" si="29"/>
        <v>9.5</v>
      </c>
      <c r="F50" s="35">
        <f t="shared" si="29"/>
        <v>8</v>
      </c>
      <c r="G50" s="36">
        <f t="shared" si="29"/>
        <v>4.5</v>
      </c>
      <c r="H50" s="36">
        <f t="shared" si="29"/>
        <v>1</v>
      </c>
      <c r="I50" s="37">
        <f t="shared" si="29"/>
        <v>13.5</v>
      </c>
      <c r="J50" s="35">
        <f t="shared" si="29"/>
        <v>0</v>
      </c>
      <c r="K50" s="36">
        <f t="shared" si="29"/>
        <v>32.5</v>
      </c>
      <c r="L50" s="36">
        <f t="shared" si="29"/>
        <v>0.5</v>
      </c>
      <c r="M50" s="37">
        <f t="shared" si="29"/>
        <v>33</v>
      </c>
      <c r="N50" s="35">
        <f t="shared" si="29"/>
        <v>4</v>
      </c>
      <c r="O50" s="36">
        <f t="shared" si="29"/>
        <v>5.5</v>
      </c>
      <c r="P50" s="36">
        <f t="shared" si="29"/>
        <v>29.5</v>
      </c>
      <c r="Q50" s="37">
        <f t="shared" si="29"/>
        <v>39</v>
      </c>
      <c r="R50" s="50">
        <f>SUM(R33:R40)/2</f>
        <v>95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14 March 2006</v>
      </c>
      <c r="D53" s="2"/>
      <c r="H53" s="1" t="str">
        <f>cycle!B5</f>
        <v>Cold - overcast</v>
      </c>
    </row>
    <row r="54" spans="1:18">
      <c r="A54" s="75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76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3</v>
      </c>
      <c r="C58" s="67">
        <v>0</v>
      </c>
      <c r="D58" s="67">
        <v>0</v>
      </c>
      <c r="E58" s="59">
        <f t="shared" ref="E58:E65" si="30">SUM(B58:D58)</f>
        <v>3</v>
      </c>
      <c r="F58" s="66">
        <v>0</v>
      </c>
      <c r="G58" s="67">
        <v>2</v>
      </c>
      <c r="H58" s="67">
        <v>0</v>
      </c>
      <c r="I58" s="59">
        <f t="shared" ref="I58:I65" si="31">SUM(F58:H58)</f>
        <v>2</v>
      </c>
      <c r="J58" s="66">
        <v>0</v>
      </c>
      <c r="K58" s="67">
        <v>4</v>
      </c>
      <c r="L58" s="67">
        <v>0</v>
      </c>
      <c r="M58" s="59">
        <f t="shared" ref="M58:M65" si="32">SUM(J58:L58)</f>
        <v>4</v>
      </c>
      <c r="N58" s="66">
        <v>0</v>
      </c>
      <c r="O58" s="67">
        <v>3</v>
      </c>
      <c r="P58" s="67">
        <v>5</v>
      </c>
      <c r="Q58" s="59">
        <f t="shared" ref="Q58:Q65" si="33">SUM(N58:P58)</f>
        <v>8</v>
      </c>
      <c r="R58" s="60">
        <f>E58+I58+M58+Q58</f>
        <v>17</v>
      </c>
    </row>
    <row r="59" spans="1:18" s="13" customFormat="1">
      <c r="A59" s="56" t="s">
        <v>12</v>
      </c>
      <c r="B59" s="66">
        <v>3</v>
      </c>
      <c r="C59" s="67">
        <v>2</v>
      </c>
      <c r="D59" s="67">
        <v>0</v>
      </c>
      <c r="E59" s="59">
        <f t="shared" si="30"/>
        <v>5</v>
      </c>
      <c r="F59" s="66">
        <v>2</v>
      </c>
      <c r="G59" s="67">
        <v>1</v>
      </c>
      <c r="H59" s="67">
        <v>0</v>
      </c>
      <c r="I59" s="59">
        <f t="shared" si="31"/>
        <v>3</v>
      </c>
      <c r="J59" s="66">
        <v>0</v>
      </c>
      <c r="K59" s="67">
        <v>3</v>
      </c>
      <c r="L59" s="67">
        <v>0</v>
      </c>
      <c r="M59" s="59">
        <f t="shared" si="32"/>
        <v>3</v>
      </c>
      <c r="N59" s="66">
        <v>0</v>
      </c>
      <c r="O59" s="67">
        <v>2</v>
      </c>
      <c r="P59" s="67">
        <v>5</v>
      </c>
      <c r="Q59" s="59">
        <f t="shared" si="33"/>
        <v>7</v>
      </c>
      <c r="R59" s="60">
        <f t="shared" ref="R59:R65" si="34">E59+I59+M59+Q59</f>
        <v>18</v>
      </c>
    </row>
    <row r="60" spans="1:18" s="13" customFormat="1">
      <c r="A60" s="56" t="s">
        <v>13</v>
      </c>
      <c r="B60" s="66">
        <v>0</v>
      </c>
      <c r="C60" s="67">
        <v>2</v>
      </c>
      <c r="D60" s="67">
        <v>1</v>
      </c>
      <c r="E60" s="59">
        <f t="shared" si="30"/>
        <v>3</v>
      </c>
      <c r="F60" s="66">
        <v>3</v>
      </c>
      <c r="G60" s="67">
        <v>1</v>
      </c>
      <c r="H60" s="67">
        <v>0</v>
      </c>
      <c r="I60" s="59">
        <f t="shared" si="31"/>
        <v>4</v>
      </c>
      <c r="J60" s="66">
        <v>1</v>
      </c>
      <c r="K60" s="67">
        <v>9</v>
      </c>
      <c r="L60" s="67">
        <v>0</v>
      </c>
      <c r="M60" s="59">
        <f t="shared" si="32"/>
        <v>10</v>
      </c>
      <c r="N60" s="66">
        <v>1</v>
      </c>
      <c r="O60" s="67">
        <v>3</v>
      </c>
      <c r="P60" s="67">
        <v>9</v>
      </c>
      <c r="Q60" s="59">
        <f t="shared" si="33"/>
        <v>13</v>
      </c>
      <c r="R60" s="60">
        <f t="shared" si="34"/>
        <v>30</v>
      </c>
    </row>
    <row r="61" spans="1:18" s="13" customFormat="1">
      <c r="A61" s="56" t="s">
        <v>14</v>
      </c>
      <c r="B61" s="66">
        <v>3</v>
      </c>
      <c r="C61" s="67">
        <v>1</v>
      </c>
      <c r="D61" s="67">
        <v>1</v>
      </c>
      <c r="E61" s="59">
        <f t="shared" si="30"/>
        <v>5</v>
      </c>
      <c r="F61" s="66">
        <v>2</v>
      </c>
      <c r="G61" s="67">
        <v>0</v>
      </c>
      <c r="H61" s="67">
        <v>0</v>
      </c>
      <c r="I61" s="59">
        <f t="shared" si="31"/>
        <v>2</v>
      </c>
      <c r="J61" s="66">
        <v>0</v>
      </c>
      <c r="K61" s="67">
        <v>16</v>
      </c>
      <c r="L61" s="67">
        <v>1</v>
      </c>
      <c r="M61" s="59">
        <f t="shared" si="32"/>
        <v>17</v>
      </c>
      <c r="N61" s="66">
        <v>0</v>
      </c>
      <c r="O61" s="67">
        <v>2</v>
      </c>
      <c r="P61" s="67">
        <v>12</v>
      </c>
      <c r="Q61" s="59">
        <f t="shared" si="33"/>
        <v>14</v>
      </c>
      <c r="R61" s="60">
        <f t="shared" si="34"/>
        <v>38</v>
      </c>
    </row>
    <row r="62" spans="1:18" s="13" customFormat="1">
      <c r="A62" s="56" t="s">
        <v>15</v>
      </c>
      <c r="B62" s="66">
        <v>1</v>
      </c>
      <c r="C62" s="67">
        <v>1</v>
      </c>
      <c r="D62" s="67">
        <v>1</v>
      </c>
      <c r="E62" s="59">
        <f t="shared" si="30"/>
        <v>3</v>
      </c>
      <c r="F62" s="66">
        <v>1</v>
      </c>
      <c r="G62" s="67">
        <v>2</v>
      </c>
      <c r="H62" s="67">
        <v>0</v>
      </c>
      <c r="I62" s="59">
        <f t="shared" si="31"/>
        <v>3</v>
      </c>
      <c r="J62" s="66">
        <v>1</v>
      </c>
      <c r="K62" s="67">
        <v>13</v>
      </c>
      <c r="L62" s="67">
        <v>0</v>
      </c>
      <c r="M62" s="59">
        <f t="shared" si="32"/>
        <v>14</v>
      </c>
      <c r="N62" s="66">
        <v>0</v>
      </c>
      <c r="O62" s="67">
        <v>4</v>
      </c>
      <c r="P62" s="67">
        <v>19</v>
      </c>
      <c r="Q62" s="59">
        <f t="shared" si="33"/>
        <v>23</v>
      </c>
      <c r="R62" s="60">
        <f t="shared" si="34"/>
        <v>43</v>
      </c>
    </row>
    <row r="63" spans="1:18" s="13" customFormat="1">
      <c r="A63" s="56" t="s">
        <v>16</v>
      </c>
      <c r="B63" s="66">
        <v>2</v>
      </c>
      <c r="C63" s="67">
        <v>1</v>
      </c>
      <c r="D63" s="67">
        <v>1</v>
      </c>
      <c r="E63" s="59">
        <f t="shared" si="30"/>
        <v>4</v>
      </c>
      <c r="F63" s="66">
        <v>2</v>
      </c>
      <c r="G63" s="67">
        <v>1</v>
      </c>
      <c r="H63" s="67">
        <v>1</v>
      </c>
      <c r="I63" s="59">
        <f t="shared" si="31"/>
        <v>4</v>
      </c>
      <c r="J63" s="66">
        <v>0</v>
      </c>
      <c r="K63" s="67">
        <v>11</v>
      </c>
      <c r="L63" s="67">
        <v>0</v>
      </c>
      <c r="M63" s="59">
        <f t="shared" si="32"/>
        <v>11</v>
      </c>
      <c r="N63" s="66">
        <v>9</v>
      </c>
      <c r="O63" s="67">
        <v>4</v>
      </c>
      <c r="P63" s="67">
        <v>8</v>
      </c>
      <c r="Q63" s="59">
        <f t="shared" si="33"/>
        <v>21</v>
      </c>
      <c r="R63" s="60">
        <f t="shared" si="34"/>
        <v>40</v>
      </c>
    </row>
    <row r="64" spans="1:18" s="13" customFormat="1">
      <c r="A64" s="56" t="s">
        <v>17</v>
      </c>
      <c r="B64" s="66">
        <v>0</v>
      </c>
      <c r="C64" s="67">
        <v>1</v>
      </c>
      <c r="D64" s="67">
        <v>1</v>
      </c>
      <c r="E64" s="59">
        <f t="shared" si="30"/>
        <v>2</v>
      </c>
      <c r="F64" s="66">
        <v>0</v>
      </c>
      <c r="G64" s="67">
        <v>1</v>
      </c>
      <c r="H64" s="67">
        <v>0</v>
      </c>
      <c r="I64" s="59">
        <f t="shared" si="31"/>
        <v>1</v>
      </c>
      <c r="J64" s="66">
        <v>0</v>
      </c>
      <c r="K64" s="67">
        <v>1</v>
      </c>
      <c r="L64" s="67">
        <v>0</v>
      </c>
      <c r="M64" s="59">
        <f t="shared" si="32"/>
        <v>1</v>
      </c>
      <c r="N64" s="66">
        <v>1</v>
      </c>
      <c r="O64" s="67">
        <v>3</v>
      </c>
      <c r="P64" s="67">
        <v>5</v>
      </c>
      <c r="Q64" s="59">
        <f t="shared" si="33"/>
        <v>9</v>
      </c>
      <c r="R64" s="60">
        <f t="shared" si="34"/>
        <v>13</v>
      </c>
    </row>
    <row r="65" spans="1:18" s="13" customFormat="1">
      <c r="A65" s="56" t="s">
        <v>18</v>
      </c>
      <c r="B65" s="66">
        <v>0</v>
      </c>
      <c r="C65" s="67">
        <v>0</v>
      </c>
      <c r="D65" s="67">
        <v>0</v>
      </c>
      <c r="E65" s="59">
        <f t="shared" si="30"/>
        <v>0</v>
      </c>
      <c r="F65" s="66">
        <v>0</v>
      </c>
      <c r="G65" s="67">
        <v>0</v>
      </c>
      <c r="H65" s="67">
        <v>0</v>
      </c>
      <c r="I65" s="59">
        <f t="shared" si="31"/>
        <v>0</v>
      </c>
      <c r="J65" s="66">
        <v>0</v>
      </c>
      <c r="K65" s="67">
        <v>2</v>
      </c>
      <c r="L65" s="67">
        <v>0</v>
      </c>
      <c r="M65" s="59">
        <f t="shared" si="32"/>
        <v>2</v>
      </c>
      <c r="N65" s="66">
        <v>0</v>
      </c>
      <c r="O65" s="67">
        <v>0</v>
      </c>
      <c r="P65" s="67">
        <v>0</v>
      </c>
      <c r="Q65" s="59">
        <f t="shared" si="33"/>
        <v>0</v>
      </c>
      <c r="R65" s="60">
        <f t="shared" si="34"/>
        <v>2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9</v>
      </c>
      <c r="C67" s="25">
        <f t="shared" si="35"/>
        <v>5</v>
      </c>
      <c r="D67" s="25">
        <f t="shared" si="35"/>
        <v>2</v>
      </c>
      <c r="E67" s="26">
        <f t="shared" si="35"/>
        <v>16</v>
      </c>
      <c r="F67" s="24">
        <f t="shared" si="35"/>
        <v>7</v>
      </c>
      <c r="G67" s="25">
        <f t="shared" si="35"/>
        <v>4</v>
      </c>
      <c r="H67" s="25">
        <f t="shared" si="35"/>
        <v>0</v>
      </c>
      <c r="I67" s="26">
        <f t="shared" si="35"/>
        <v>11</v>
      </c>
      <c r="J67" s="24">
        <f t="shared" si="35"/>
        <v>1</v>
      </c>
      <c r="K67" s="25">
        <f t="shared" si="35"/>
        <v>32</v>
      </c>
      <c r="L67" s="25">
        <f t="shared" si="35"/>
        <v>1</v>
      </c>
      <c r="M67" s="26">
        <f t="shared" si="35"/>
        <v>34</v>
      </c>
      <c r="N67" s="24">
        <f t="shared" si="35"/>
        <v>1</v>
      </c>
      <c r="O67" s="25">
        <f t="shared" si="35"/>
        <v>10</v>
      </c>
      <c r="P67" s="25">
        <f t="shared" si="35"/>
        <v>31</v>
      </c>
      <c r="Q67" s="26">
        <f t="shared" si="35"/>
        <v>42</v>
      </c>
      <c r="R67" s="13">
        <f>SUM(R58:R61)</f>
        <v>103</v>
      </c>
    </row>
    <row r="68" spans="1:18" s="13" customFormat="1" ht="14" hidden="1" thickBot="1">
      <c r="A68" s="23" t="s">
        <v>20</v>
      </c>
      <c r="B68" s="24">
        <f t="shared" ref="B68:Q68" si="36">SUM(B59:B62)</f>
        <v>7</v>
      </c>
      <c r="C68" s="25">
        <f t="shared" si="36"/>
        <v>6</v>
      </c>
      <c r="D68" s="25">
        <f t="shared" si="36"/>
        <v>3</v>
      </c>
      <c r="E68" s="26">
        <f t="shared" si="36"/>
        <v>16</v>
      </c>
      <c r="F68" s="24">
        <f t="shared" si="36"/>
        <v>8</v>
      </c>
      <c r="G68" s="25">
        <f t="shared" si="36"/>
        <v>4</v>
      </c>
      <c r="H68" s="25">
        <f t="shared" si="36"/>
        <v>0</v>
      </c>
      <c r="I68" s="26">
        <f t="shared" si="36"/>
        <v>12</v>
      </c>
      <c r="J68" s="24">
        <f t="shared" si="36"/>
        <v>2</v>
      </c>
      <c r="K68" s="25">
        <f t="shared" si="36"/>
        <v>41</v>
      </c>
      <c r="L68" s="25">
        <f t="shared" si="36"/>
        <v>1</v>
      </c>
      <c r="M68" s="26">
        <f t="shared" si="36"/>
        <v>44</v>
      </c>
      <c r="N68" s="24">
        <f t="shared" si="36"/>
        <v>1</v>
      </c>
      <c r="O68" s="25">
        <f t="shared" si="36"/>
        <v>11</v>
      </c>
      <c r="P68" s="25">
        <f t="shared" si="36"/>
        <v>45</v>
      </c>
      <c r="Q68" s="26">
        <f t="shared" si="36"/>
        <v>57</v>
      </c>
      <c r="R68" s="13">
        <f>SUM(R59:R62)</f>
        <v>129</v>
      </c>
    </row>
    <row r="69" spans="1:18" s="13" customFormat="1" ht="14" hidden="1" thickBot="1">
      <c r="A69" s="23" t="s">
        <v>21</v>
      </c>
      <c r="B69" s="24">
        <f t="shared" ref="B69:Q69" si="37">SUM(B60:B63)</f>
        <v>6</v>
      </c>
      <c r="C69" s="25">
        <f t="shared" si="37"/>
        <v>5</v>
      </c>
      <c r="D69" s="25">
        <f t="shared" si="37"/>
        <v>4</v>
      </c>
      <c r="E69" s="26">
        <f t="shared" si="37"/>
        <v>15</v>
      </c>
      <c r="F69" s="24">
        <f t="shared" si="37"/>
        <v>8</v>
      </c>
      <c r="G69" s="25">
        <f t="shared" si="37"/>
        <v>4</v>
      </c>
      <c r="H69" s="25">
        <f t="shared" si="37"/>
        <v>1</v>
      </c>
      <c r="I69" s="26">
        <f t="shared" si="37"/>
        <v>13</v>
      </c>
      <c r="J69" s="24">
        <f t="shared" si="37"/>
        <v>2</v>
      </c>
      <c r="K69" s="25">
        <f t="shared" si="37"/>
        <v>49</v>
      </c>
      <c r="L69" s="25">
        <f t="shared" si="37"/>
        <v>1</v>
      </c>
      <c r="M69" s="26">
        <f t="shared" si="37"/>
        <v>52</v>
      </c>
      <c r="N69" s="24">
        <f t="shared" si="37"/>
        <v>10</v>
      </c>
      <c r="O69" s="25">
        <f t="shared" si="37"/>
        <v>13</v>
      </c>
      <c r="P69" s="25">
        <f t="shared" si="37"/>
        <v>48</v>
      </c>
      <c r="Q69" s="26">
        <f t="shared" si="37"/>
        <v>71</v>
      </c>
      <c r="R69" s="13">
        <f>SUM(R60:R63)</f>
        <v>151</v>
      </c>
    </row>
    <row r="70" spans="1:18" s="13" customFormat="1" ht="14" hidden="1" thickBot="1">
      <c r="A70" s="23" t="s">
        <v>22</v>
      </c>
      <c r="B70" s="24">
        <f t="shared" ref="B70:Q70" si="38">SUM(B61:B64)</f>
        <v>6</v>
      </c>
      <c r="C70" s="25">
        <f t="shared" si="38"/>
        <v>4</v>
      </c>
      <c r="D70" s="25">
        <f t="shared" si="38"/>
        <v>4</v>
      </c>
      <c r="E70" s="26">
        <f t="shared" si="38"/>
        <v>14</v>
      </c>
      <c r="F70" s="24">
        <f t="shared" si="38"/>
        <v>5</v>
      </c>
      <c r="G70" s="25">
        <f t="shared" si="38"/>
        <v>4</v>
      </c>
      <c r="H70" s="25">
        <f t="shared" si="38"/>
        <v>1</v>
      </c>
      <c r="I70" s="26">
        <f t="shared" si="38"/>
        <v>10</v>
      </c>
      <c r="J70" s="24">
        <f t="shared" si="38"/>
        <v>1</v>
      </c>
      <c r="K70" s="25">
        <f t="shared" si="38"/>
        <v>41</v>
      </c>
      <c r="L70" s="25">
        <f t="shared" si="38"/>
        <v>1</v>
      </c>
      <c r="M70" s="26">
        <f t="shared" si="38"/>
        <v>43</v>
      </c>
      <c r="N70" s="24">
        <f t="shared" si="38"/>
        <v>10</v>
      </c>
      <c r="O70" s="25">
        <f t="shared" si="38"/>
        <v>13</v>
      </c>
      <c r="P70" s="25">
        <f t="shared" si="38"/>
        <v>44</v>
      </c>
      <c r="Q70" s="26">
        <f t="shared" si="38"/>
        <v>67</v>
      </c>
      <c r="R70" s="13">
        <f>SUM(R61:R64)</f>
        <v>134</v>
      </c>
    </row>
    <row r="71" spans="1:18" s="13" customFormat="1" ht="14" hidden="1" thickBot="1">
      <c r="A71" s="27" t="s">
        <v>23</v>
      </c>
      <c r="B71" s="28">
        <f t="shared" ref="B71:Q71" si="39">SUM(B62:B65)</f>
        <v>3</v>
      </c>
      <c r="C71" s="29">
        <f t="shared" si="39"/>
        <v>3</v>
      </c>
      <c r="D71" s="29">
        <f t="shared" si="39"/>
        <v>3</v>
      </c>
      <c r="E71" s="30">
        <f t="shared" si="39"/>
        <v>9</v>
      </c>
      <c r="F71" s="28">
        <f t="shared" si="39"/>
        <v>3</v>
      </c>
      <c r="G71" s="29">
        <f t="shared" si="39"/>
        <v>4</v>
      </c>
      <c r="H71" s="29">
        <f t="shared" si="39"/>
        <v>1</v>
      </c>
      <c r="I71" s="30">
        <f t="shared" si="39"/>
        <v>8</v>
      </c>
      <c r="J71" s="28">
        <f t="shared" si="39"/>
        <v>1</v>
      </c>
      <c r="K71" s="29">
        <f t="shared" si="39"/>
        <v>27</v>
      </c>
      <c r="L71" s="29">
        <f t="shared" si="39"/>
        <v>0</v>
      </c>
      <c r="M71" s="30">
        <f t="shared" si="39"/>
        <v>28</v>
      </c>
      <c r="N71" s="28">
        <f t="shared" si="39"/>
        <v>10</v>
      </c>
      <c r="O71" s="29">
        <f t="shared" si="39"/>
        <v>11</v>
      </c>
      <c r="P71" s="29">
        <f t="shared" si="39"/>
        <v>32</v>
      </c>
      <c r="Q71" s="30">
        <f t="shared" si="39"/>
        <v>53</v>
      </c>
      <c r="R71" s="13">
        <f>SUM(R62:R65)</f>
        <v>98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12</v>
      </c>
      <c r="C73" s="36">
        <f t="shared" si="40"/>
        <v>8</v>
      </c>
      <c r="D73" s="36">
        <f t="shared" si="40"/>
        <v>5</v>
      </c>
      <c r="E73" s="37">
        <f t="shared" si="40"/>
        <v>25</v>
      </c>
      <c r="F73" s="35">
        <f t="shared" si="40"/>
        <v>10</v>
      </c>
      <c r="G73" s="36">
        <f t="shared" si="40"/>
        <v>8</v>
      </c>
      <c r="H73" s="36">
        <f t="shared" si="40"/>
        <v>1</v>
      </c>
      <c r="I73" s="37">
        <f t="shared" si="40"/>
        <v>19</v>
      </c>
      <c r="J73" s="35">
        <f t="shared" si="40"/>
        <v>2</v>
      </c>
      <c r="K73" s="36">
        <f t="shared" si="40"/>
        <v>59</v>
      </c>
      <c r="L73" s="36">
        <f t="shared" si="40"/>
        <v>1</v>
      </c>
      <c r="M73" s="37">
        <f t="shared" si="40"/>
        <v>62</v>
      </c>
      <c r="N73" s="35">
        <f t="shared" si="40"/>
        <v>11</v>
      </c>
      <c r="O73" s="36">
        <f t="shared" si="40"/>
        <v>21</v>
      </c>
      <c r="P73" s="36">
        <f t="shared" si="40"/>
        <v>63</v>
      </c>
      <c r="Q73" s="37">
        <f t="shared" si="40"/>
        <v>95</v>
      </c>
      <c r="R73" s="50">
        <f t="shared" si="40"/>
        <v>201</v>
      </c>
    </row>
    <row r="74" spans="1:18">
      <c r="A74" s="23" t="s">
        <v>25</v>
      </c>
      <c r="B74" s="35">
        <f t="shared" ref="B74:R74" si="41">MAX(B67:B71)</f>
        <v>9</v>
      </c>
      <c r="C74" s="36">
        <f t="shared" si="41"/>
        <v>6</v>
      </c>
      <c r="D74" s="36">
        <f t="shared" si="41"/>
        <v>4</v>
      </c>
      <c r="E74" s="37">
        <f t="shared" si="41"/>
        <v>16</v>
      </c>
      <c r="F74" s="35">
        <f t="shared" si="41"/>
        <v>8</v>
      </c>
      <c r="G74" s="36">
        <f t="shared" si="41"/>
        <v>4</v>
      </c>
      <c r="H74" s="36">
        <f t="shared" si="41"/>
        <v>1</v>
      </c>
      <c r="I74" s="37">
        <f t="shared" si="41"/>
        <v>13</v>
      </c>
      <c r="J74" s="35">
        <f t="shared" si="41"/>
        <v>2</v>
      </c>
      <c r="K74" s="36">
        <f t="shared" si="41"/>
        <v>49</v>
      </c>
      <c r="L74" s="36">
        <f t="shared" si="41"/>
        <v>1</v>
      </c>
      <c r="M74" s="37">
        <f t="shared" si="41"/>
        <v>52</v>
      </c>
      <c r="N74" s="35">
        <f t="shared" si="41"/>
        <v>10</v>
      </c>
      <c r="O74" s="36">
        <f t="shared" si="41"/>
        <v>13</v>
      </c>
      <c r="P74" s="36">
        <f t="shared" si="41"/>
        <v>48</v>
      </c>
      <c r="Q74" s="37">
        <f t="shared" si="41"/>
        <v>71</v>
      </c>
      <c r="R74" s="50">
        <f t="shared" si="41"/>
        <v>151</v>
      </c>
    </row>
    <row r="75" spans="1:18">
      <c r="A75" s="23" t="s">
        <v>26</v>
      </c>
      <c r="B75" s="35">
        <f t="shared" ref="B75:R75" si="42">SUM(B58:B65)/2</f>
        <v>6</v>
      </c>
      <c r="C75" s="36">
        <f t="shared" si="42"/>
        <v>4</v>
      </c>
      <c r="D75" s="36">
        <f t="shared" si="42"/>
        <v>2.5</v>
      </c>
      <c r="E75" s="37">
        <f t="shared" si="42"/>
        <v>12.5</v>
      </c>
      <c r="F75" s="35">
        <f t="shared" si="42"/>
        <v>5</v>
      </c>
      <c r="G75" s="36">
        <f t="shared" si="42"/>
        <v>4</v>
      </c>
      <c r="H75" s="36">
        <f t="shared" si="42"/>
        <v>0.5</v>
      </c>
      <c r="I75" s="37">
        <f t="shared" si="42"/>
        <v>9.5</v>
      </c>
      <c r="J75" s="35">
        <f t="shared" si="42"/>
        <v>1</v>
      </c>
      <c r="K75" s="36">
        <f t="shared" si="42"/>
        <v>29.5</v>
      </c>
      <c r="L75" s="36">
        <f t="shared" si="42"/>
        <v>0.5</v>
      </c>
      <c r="M75" s="37">
        <f t="shared" si="42"/>
        <v>31</v>
      </c>
      <c r="N75" s="35">
        <f t="shared" si="42"/>
        <v>5.5</v>
      </c>
      <c r="O75" s="36">
        <f t="shared" si="42"/>
        <v>10.5</v>
      </c>
      <c r="P75" s="36">
        <f t="shared" si="42"/>
        <v>31.5</v>
      </c>
      <c r="Q75" s="37">
        <f t="shared" si="42"/>
        <v>47.5</v>
      </c>
      <c r="R75" s="50">
        <f t="shared" si="42"/>
        <v>100.5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15 March 2006</v>
      </c>
      <c r="D78" s="2"/>
      <c r="H78" s="1" t="str">
        <f>cycle!B6</f>
        <v>Windy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6">
        <v>0</v>
      </c>
      <c r="C83" s="67">
        <v>0</v>
      </c>
      <c r="D83" s="67">
        <v>0</v>
      </c>
      <c r="E83" s="59">
        <f t="shared" ref="E83:E90" si="43">SUM(B83:D83)</f>
        <v>0</v>
      </c>
      <c r="F83" s="66">
        <v>4</v>
      </c>
      <c r="G83" s="67">
        <v>0</v>
      </c>
      <c r="H83" s="67">
        <v>0</v>
      </c>
      <c r="I83" s="59">
        <f t="shared" ref="I83:I90" si="44">SUM(F83:H83)</f>
        <v>4</v>
      </c>
      <c r="J83" s="66">
        <v>1</v>
      </c>
      <c r="K83" s="67">
        <v>2</v>
      </c>
      <c r="L83" s="67">
        <v>0</v>
      </c>
      <c r="M83" s="59">
        <f t="shared" ref="M83:M90" si="45">SUM(J83:L83)</f>
        <v>3</v>
      </c>
      <c r="N83" s="66">
        <v>0</v>
      </c>
      <c r="O83" s="67">
        <v>1</v>
      </c>
      <c r="P83" s="67">
        <v>2</v>
      </c>
      <c r="Q83" s="59">
        <f t="shared" ref="Q83:Q90" si="46">SUM(N83:P83)</f>
        <v>3</v>
      </c>
      <c r="R83" s="60">
        <f>E83+I83+M83+Q83</f>
        <v>10</v>
      </c>
    </row>
    <row r="84" spans="1:18" s="13" customFormat="1">
      <c r="A84" s="56" t="s">
        <v>12</v>
      </c>
      <c r="B84" s="66">
        <v>2</v>
      </c>
      <c r="C84" s="67">
        <v>1</v>
      </c>
      <c r="D84" s="67">
        <v>0</v>
      </c>
      <c r="E84" s="59">
        <f t="shared" si="43"/>
        <v>3</v>
      </c>
      <c r="F84" s="66">
        <v>2</v>
      </c>
      <c r="G84" s="67">
        <v>1</v>
      </c>
      <c r="H84" s="67">
        <v>0</v>
      </c>
      <c r="I84" s="59">
        <f t="shared" si="44"/>
        <v>3</v>
      </c>
      <c r="J84" s="66">
        <v>1</v>
      </c>
      <c r="K84" s="67">
        <v>5</v>
      </c>
      <c r="L84" s="67">
        <v>0</v>
      </c>
      <c r="M84" s="59">
        <f t="shared" si="45"/>
        <v>6</v>
      </c>
      <c r="N84" s="66">
        <v>1</v>
      </c>
      <c r="O84" s="67">
        <v>1</v>
      </c>
      <c r="P84" s="67">
        <v>9</v>
      </c>
      <c r="Q84" s="59">
        <f t="shared" si="46"/>
        <v>11</v>
      </c>
      <c r="R84" s="60">
        <f t="shared" ref="R84:R90" si="47">E84+I84+M84+Q84</f>
        <v>23</v>
      </c>
    </row>
    <row r="85" spans="1:18" s="13" customFormat="1">
      <c r="A85" s="56" t="s">
        <v>13</v>
      </c>
      <c r="B85" s="66">
        <v>1</v>
      </c>
      <c r="C85" s="67">
        <v>1</v>
      </c>
      <c r="D85" s="67">
        <v>0</v>
      </c>
      <c r="E85" s="59">
        <f t="shared" si="43"/>
        <v>2</v>
      </c>
      <c r="F85" s="66">
        <v>1</v>
      </c>
      <c r="G85" s="67">
        <v>1</v>
      </c>
      <c r="H85" s="67">
        <v>1</v>
      </c>
      <c r="I85" s="59">
        <f t="shared" si="44"/>
        <v>3</v>
      </c>
      <c r="J85" s="66">
        <v>0</v>
      </c>
      <c r="K85" s="67">
        <v>4</v>
      </c>
      <c r="L85" s="67">
        <v>1</v>
      </c>
      <c r="M85" s="59">
        <f t="shared" si="45"/>
        <v>5</v>
      </c>
      <c r="N85" s="66">
        <v>1</v>
      </c>
      <c r="O85" s="67">
        <v>4</v>
      </c>
      <c r="P85" s="67">
        <v>7</v>
      </c>
      <c r="Q85" s="59">
        <f t="shared" si="46"/>
        <v>12</v>
      </c>
      <c r="R85" s="60">
        <f t="shared" si="47"/>
        <v>22</v>
      </c>
    </row>
    <row r="86" spans="1:18" s="13" customFormat="1">
      <c r="A86" s="56" t="s">
        <v>14</v>
      </c>
      <c r="B86" s="66">
        <v>1</v>
      </c>
      <c r="C86" s="67">
        <v>1</v>
      </c>
      <c r="D86" s="67">
        <v>0</v>
      </c>
      <c r="E86" s="59">
        <f t="shared" si="43"/>
        <v>2</v>
      </c>
      <c r="F86" s="66">
        <v>1</v>
      </c>
      <c r="G86" s="67">
        <v>3</v>
      </c>
      <c r="H86" s="67">
        <v>1</v>
      </c>
      <c r="I86" s="59">
        <f t="shared" si="44"/>
        <v>5</v>
      </c>
      <c r="J86" s="66">
        <v>1</v>
      </c>
      <c r="K86" s="67">
        <v>6</v>
      </c>
      <c r="L86" s="67">
        <v>2</v>
      </c>
      <c r="M86" s="59">
        <f t="shared" si="45"/>
        <v>9</v>
      </c>
      <c r="N86" s="66">
        <v>0</v>
      </c>
      <c r="O86" s="67">
        <v>2</v>
      </c>
      <c r="P86" s="67">
        <v>4</v>
      </c>
      <c r="Q86" s="59">
        <f t="shared" si="46"/>
        <v>6</v>
      </c>
      <c r="R86" s="60">
        <f t="shared" si="47"/>
        <v>22</v>
      </c>
    </row>
    <row r="87" spans="1:18" s="13" customFormat="1">
      <c r="A87" s="56" t="s">
        <v>15</v>
      </c>
      <c r="B87" s="66">
        <v>1</v>
      </c>
      <c r="C87" s="67">
        <v>0</v>
      </c>
      <c r="D87" s="67">
        <v>0</v>
      </c>
      <c r="E87" s="59">
        <f t="shared" si="43"/>
        <v>1</v>
      </c>
      <c r="F87" s="66">
        <v>3</v>
      </c>
      <c r="G87" s="67">
        <v>2</v>
      </c>
      <c r="H87" s="67">
        <v>0</v>
      </c>
      <c r="I87" s="59">
        <f t="shared" si="44"/>
        <v>5</v>
      </c>
      <c r="J87" s="66">
        <v>1</v>
      </c>
      <c r="K87" s="67">
        <v>11</v>
      </c>
      <c r="L87" s="67">
        <v>0</v>
      </c>
      <c r="M87" s="59">
        <f t="shared" si="45"/>
        <v>12</v>
      </c>
      <c r="N87" s="66">
        <v>2</v>
      </c>
      <c r="O87" s="67">
        <v>0</v>
      </c>
      <c r="P87" s="67">
        <v>5</v>
      </c>
      <c r="Q87" s="59">
        <f t="shared" si="46"/>
        <v>7</v>
      </c>
      <c r="R87" s="60">
        <f t="shared" si="47"/>
        <v>25</v>
      </c>
    </row>
    <row r="88" spans="1:18" s="13" customFormat="1">
      <c r="A88" s="56" t="s">
        <v>16</v>
      </c>
      <c r="B88" s="66">
        <v>2</v>
      </c>
      <c r="C88" s="67">
        <v>0</v>
      </c>
      <c r="D88" s="67">
        <v>0</v>
      </c>
      <c r="E88" s="59">
        <f t="shared" si="43"/>
        <v>2</v>
      </c>
      <c r="F88" s="66">
        <v>2</v>
      </c>
      <c r="G88" s="67">
        <v>0</v>
      </c>
      <c r="H88" s="67">
        <v>0</v>
      </c>
      <c r="I88" s="59">
        <f t="shared" si="44"/>
        <v>2</v>
      </c>
      <c r="J88" s="66">
        <v>0</v>
      </c>
      <c r="K88" s="67">
        <v>4</v>
      </c>
      <c r="L88" s="67">
        <v>0</v>
      </c>
      <c r="M88" s="59">
        <f t="shared" si="45"/>
        <v>4</v>
      </c>
      <c r="N88" s="66">
        <v>3</v>
      </c>
      <c r="O88" s="67">
        <v>1</v>
      </c>
      <c r="P88" s="67">
        <v>3</v>
      </c>
      <c r="Q88" s="59">
        <f t="shared" si="46"/>
        <v>7</v>
      </c>
      <c r="R88" s="60">
        <f t="shared" si="47"/>
        <v>15</v>
      </c>
    </row>
    <row r="89" spans="1:18" s="13" customFormat="1">
      <c r="A89" s="56" t="s">
        <v>17</v>
      </c>
      <c r="B89" s="66">
        <v>0</v>
      </c>
      <c r="C89" s="67">
        <v>1</v>
      </c>
      <c r="D89" s="67">
        <v>0</v>
      </c>
      <c r="E89" s="59">
        <f t="shared" si="43"/>
        <v>1</v>
      </c>
      <c r="F89" s="66">
        <v>0</v>
      </c>
      <c r="G89" s="67">
        <v>1</v>
      </c>
      <c r="H89" s="67">
        <v>0</v>
      </c>
      <c r="I89" s="59">
        <f t="shared" si="44"/>
        <v>1</v>
      </c>
      <c r="J89" s="66">
        <v>0</v>
      </c>
      <c r="K89" s="67">
        <v>3</v>
      </c>
      <c r="L89" s="67">
        <v>1</v>
      </c>
      <c r="M89" s="59">
        <f t="shared" si="45"/>
        <v>4</v>
      </c>
      <c r="N89" s="66">
        <v>0</v>
      </c>
      <c r="O89" s="67">
        <v>1</v>
      </c>
      <c r="P89" s="67">
        <v>1</v>
      </c>
      <c r="Q89" s="59">
        <f t="shared" si="46"/>
        <v>2</v>
      </c>
      <c r="R89" s="60">
        <f t="shared" si="47"/>
        <v>8</v>
      </c>
    </row>
    <row r="90" spans="1:18" s="13" customFormat="1">
      <c r="A90" s="56" t="s">
        <v>18</v>
      </c>
      <c r="B90" s="66">
        <v>1</v>
      </c>
      <c r="C90" s="67">
        <v>2</v>
      </c>
      <c r="D90" s="67">
        <v>0</v>
      </c>
      <c r="E90" s="59">
        <f t="shared" si="43"/>
        <v>3</v>
      </c>
      <c r="F90" s="66">
        <v>1</v>
      </c>
      <c r="G90" s="67">
        <v>0</v>
      </c>
      <c r="H90" s="67">
        <v>0</v>
      </c>
      <c r="I90" s="59">
        <f t="shared" si="44"/>
        <v>1</v>
      </c>
      <c r="J90" s="66">
        <v>1</v>
      </c>
      <c r="K90" s="67">
        <v>4</v>
      </c>
      <c r="L90" s="67">
        <v>0</v>
      </c>
      <c r="M90" s="59">
        <f t="shared" si="45"/>
        <v>5</v>
      </c>
      <c r="N90" s="66">
        <v>1</v>
      </c>
      <c r="O90" s="67">
        <v>0</v>
      </c>
      <c r="P90" s="67">
        <v>0</v>
      </c>
      <c r="Q90" s="59">
        <f t="shared" si="46"/>
        <v>1</v>
      </c>
      <c r="R90" s="60">
        <f t="shared" si="47"/>
        <v>10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4</v>
      </c>
      <c r="C92" s="25">
        <f t="shared" si="48"/>
        <v>3</v>
      </c>
      <c r="D92" s="25">
        <f t="shared" si="48"/>
        <v>0</v>
      </c>
      <c r="E92" s="26">
        <f t="shared" si="48"/>
        <v>7</v>
      </c>
      <c r="F92" s="24">
        <f t="shared" si="48"/>
        <v>8</v>
      </c>
      <c r="G92" s="25">
        <f t="shared" si="48"/>
        <v>5</v>
      </c>
      <c r="H92" s="25">
        <f t="shared" si="48"/>
        <v>2</v>
      </c>
      <c r="I92" s="26">
        <f t="shared" si="48"/>
        <v>15</v>
      </c>
      <c r="J92" s="24">
        <f t="shared" si="48"/>
        <v>3</v>
      </c>
      <c r="K92" s="25">
        <f t="shared" si="48"/>
        <v>17</v>
      </c>
      <c r="L92" s="25">
        <f t="shared" si="48"/>
        <v>3</v>
      </c>
      <c r="M92" s="26">
        <f t="shared" si="48"/>
        <v>23</v>
      </c>
      <c r="N92" s="24">
        <f t="shared" si="48"/>
        <v>2</v>
      </c>
      <c r="O92" s="25">
        <f t="shared" si="48"/>
        <v>8</v>
      </c>
      <c r="P92" s="25">
        <f t="shared" si="48"/>
        <v>22</v>
      </c>
      <c r="Q92" s="26">
        <f t="shared" si="48"/>
        <v>32</v>
      </c>
      <c r="R92" s="13">
        <f>SUM(R83:R86)</f>
        <v>77</v>
      </c>
    </row>
    <row r="93" spans="1:18" s="13" customFormat="1" ht="14" hidden="1" thickBot="1">
      <c r="A93" s="23" t="s">
        <v>20</v>
      </c>
      <c r="B93" s="24">
        <f t="shared" ref="B93:Q93" si="49">SUM(B84:B87)</f>
        <v>5</v>
      </c>
      <c r="C93" s="25">
        <f t="shared" si="49"/>
        <v>3</v>
      </c>
      <c r="D93" s="25">
        <f t="shared" si="49"/>
        <v>0</v>
      </c>
      <c r="E93" s="26">
        <f t="shared" si="49"/>
        <v>8</v>
      </c>
      <c r="F93" s="24">
        <f t="shared" si="49"/>
        <v>7</v>
      </c>
      <c r="G93" s="25">
        <f t="shared" si="49"/>
        <v>7</v>
      </c>
      <c r="H93" s="25">
        <f t="shared" si="49"/>
        <v>2</v>
      </c>
      <c r="I93" s="26">
        <f t="shared" si="49"/>
        <v>16</v>
      </c>
      <c r="J93" s="24">
        <f t="shared" si="49"/>
        <v>3</v>
      </c>
      <c r="K93" s="25">
        <f t="shared" si="49"/>
        <v>26</v>
      </c>
      <c r="L93" s="25">
        <f t="shared" si="49"/>
        <v>3</v>
      </c>
      <c r="M93" s="26">
        <f t="shared" si="49"/>
        <v>32</v>
      </c>
      <c r="N93" s="24">
        <f t="shared" si="49"/>
        <v>4</v>
      </c>
      <c r="O93" s="25">
        <f t="shared" si="49"/>
        <v>7</v>
      </c>
      <c r="P93" s="25">
        <f t="shared" si="49"/>
        <v>25</v>
      </c>
      <c r="Q93" s="26">
        <f t="shared" si="49"/>
        <v>36</v>
      </c>
      <c r="R93" s="13">
        <f>SUM(R84:R87)</f>
        <v>92</v>
      </c>
    </row>
    <row r="94" spans="1:18" s="13" customFormat="1" ht="14" hidden="1" thickBot="1">
      <c r="A94" s="23" t="s">
        <v>21</v>
      </c>
      <c r="B94" s="24">
        <f t="shared" ref="B94:Q94" si="50">SUM(B85:B88)</f>
        <v>5</v>
      </c>
      <c r="C94" s="25">
        <f t="shared" si="50"/>
        <v>2</v>
      </c>
      <c r="D94" s="25">
        <f t="shared" si="50"/>
        <v>0</v>
      </c>
      <c r="E94" s="26">
        <f t="shared" si="50"/>
        <v>7</v>
      </c>
      <c r="F94" s="24">
        <f t="shared" si="50"/>
        <v>7</v>
      </c>
      <c r="G94" s="25">
        <f t="shared" si="50"/>
        <v>6</v>
      </c>
      <c r="H94" s="25">
        <f t="shared" si="50"/>
        <v>2</v>
      </c>
      <c r="I94" s="26">
        <f t="shared" si="50"/>
        <v>15</v>
      </c>
      <c r="J94" s="24">
        <f t="shared" si="50"/>
        <v>2</v>
      </c>
      <c r="K94" s="25">
        <f t="shared" si="50"/>
        <v>25</v>
      </c>
      <c r="L94" s="25">
        <f t="shared" si="50"/>
        <v>3</v>
      </c>
      <c r="M94" s="26">
        <f t="shared" si="50"/>
        <v>30</v>
      </c>
      <c r="N94" s="24">
        <f t="shared" si="50"/>
        <v>6</v>
      </c>
      <c r="O94" s="25">
        <f t="shared" si="50"/>
        <v>7</v>
      </c>
      <c r="P94" s="25">
        <f t="shared" si="50"/>
        <v>19</v>
      </c>
      <c r="Q94" s="26">
        <f t="shared" si="50"/>
        <v>32</v>
      </c>
      <c r="R94" s="13">
        <f>SUM(R85:R88)</f>
        <v>84</v>
      </c>
    </row>
    <row r="95" spans="1:18" s="13" customFormat="1" ht="14" hidden="1" thickBot="1">
      <c r="A95" s="23" t="s">
        <v>22</v>
      </c>
      <c r="B95" s="24">
        <f t="shared" ref="B95:Q95" si="51">SUM(B86:B89)</f>
        <v>4</v>
      </c>
      <c r="C95" s="25">
        <f t="shared" si="51"/>
        <v>2</v>
      </c>
      <c r="D95" s="25">
        <f t="shared" si="51"/>
        <v>0</v>
      </c>
      <c r="E95" s="26">
        <f t="shared" si="51"/>
        <v>6</v>
      </c>
      <c r="F95" s="24">
        <f t="shared" si="51"/>
        <v>6</v>
      </c>
      <c r="G95" s="25">
        <f t="shared" si="51"/>
        <v>6</v>
      </c>
      <c r="H95" s="25">
        <f t="shared" si="51"/>
        <v>1</v>
      </c>
      <c r="I95" s="26">
        <f t="shared" si="51"/>
        <v>13</v>
      </c>
      <c r="J95" s="24">
        <f t="shared" si="51"/>
        <v>2</v>
      </c>
      <c r="K95" s="25">
        <f t="shared" si="51"/>
        <v>24</v>
      </c>
      <c r="L95" s="25">
        <f t="shared" si="51"/>
        <v>3</v>
      </c>
      <c r="M95" s="26">
        <f t="shared" si="51"/>
        <v>29</v>
      </c>
      <c r="N95" s="24">
        <f t="shared" si="51"/>
        <v>5</v>
      </c>
      <c r="O95" s="25">
        <f t="shared" si="51"/>
        <v>4</v>
      </c>
      <c r="P95" s="25">
        <f t="shared" si="51"/>
        <v>13</v>
      </c>
      <c r="Q95" s="26">
        <f t="shared" si="51"/>
        <v>22</v>
      </c>
      <c r="R95" s="13">
        <f>SUM(R86:R89)</f>
        <v>70</v>
      </c>
    </row>
    <row r="96" spans="1:18" s="13" customFormat="1" ht="14" hidden="1" thickBot="1">
      <c r="A96" s="27" t="s">
        <v>23</v>
      </c>
      <c r="B96" s="28">
        <f t="shared" ref="B96:Q96" si="52">SUM(B87:B90)</f>
        <v>4</v>
      </c>
      <c r="C96" s="29">
        <f t="shared" si="52"/>
        <v>3</v>
      </c>
      <c r="D96" s="29">
        <f t="shared" si="52"/>
        <v>0</v>
      </c>
      <c r="E96" s="30">
        <f t="shared" si="52"/>
        <v>7</v>
      </c>
      <c r="F96" s="28">
        <f t="shared" si="52"/>
        <v>6</v>
      </c>
      <c r="G96" s="29">
        <f t="shared" si="52"/>
        <v>3</v>
      </c>
      <c r="H96" s="29">
        <f t="shared" si="52"/>
        <v>0</v>
      </c>
      <c r="I96" s="30">
        <f t="shared" si="52"/>
        <v>9</v>
      </c>
      <c r="J96" s="28">
        <f t="shared" si="52"/>
        <v>2</v>
      </c>
      <c r="K96" s="29">
        <f t="shared" si="52"/>
        <v>22</v>
      </c>
      <c r="L96" s="29">
        <f t="shared" si="52"/>
        <v>1</v>
      </c>
      <c r="M96" s="30">
        <f t="shared" si="52"/>
        <v>25</v>
      </c>
      <c r="N96" s="28">
        <f t="shared" si="52"/>
        <v>6</v>
      </c>
      <c r="O96" s="29">
        <f t="shared" si="52"/>
        <v>2</v>
      </c>
      <c r="P96" s="29">
        <f t="shared" si="52"/>
        <v>9</v>
      </c>
      <c r="Q96" s="30">
        <f t="shared" si="52"/>
        <v>17</v>
      </c>
      <c r="R96" s="13">
        <f>SUM(R87:R90)</f>
        <v>58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8</v>
      </c>
      <c r="C98" s="36">
        <f t="shared" si="53"/>
        <v>6</v>
      </c>
      <c r="D98" s="36">
        <f t="shared" si="53"/>
        <v>0</v>
      </c>
      <c r="E98" s="37">
        <f t="shared" si="53"/>
        <v>14</v>
      </c>
      <c r="F98" s="35">
        <f t="shared" si="53"/>
        <v>14</v>
      </c>
      <c r="G98" s="36">
        <f t="shared" si="53"/>
        <v>8</v>
      </c>
      <c r="H98" s="36">
        <f t="shared" si="53"/>
        <v>2</v>
      </c>
      <c r="I98" s="37">
        <f t="shared" si="53"/>
        <v>24</v>
      </c>
      <c r="J98" s="35">
        <f t="shared" si="53"/>
        <v>5</v>
      </c>
      <c r="K98" s="36">
        <f t="shared" si="53"/>
        <v>39</v>
      </c>
      <c r="L98" s="36">
        <f t="shared" si="53"/>
        <v>4</v>
      </c>
      <c r="M98" s="37">
        <f t="shared" si="53"/>
        <v>48</v>
      </c>
      <c r="N98" s="35">
        <f t="shared" si="53"/>
        <v>8</v>
      </c>
      <c r="O98" s="36">
        <f t="shared" si="53"/>
        <v>10</v>
      </c>
      <c r="P98" s="36">
        <f t="shared" si="53"/>
        <v>31</v>
      </c>
      <c r="Q98" s="37">
        <f t="shared" si="53"/>
        <v>49</v>
      </c>
      <c r="R98" s="50">
        <f t="shared" si="53"/>
        <v>135</v>
      </c>
    </row>
    <row r="99" spans="1:18">
      <c r="A99" s="23" t="s">
        <v>25</v>
      </c>
      <c r="B99" s="35">
        <f t="shared" ref="B99:R99" si="54">MAX(B92:B96)</f>
        <v>5</v>
      </c>
      <c r="C99" s="36">
        <f t="shared" si="54"/>
        <v>3</v>
      </c>
      <c r="D99" s="36">
        <f t="shared" si="54"/>
        <v>0</v>
      </c>
      <c r="E99" s="37">
        <f t="shared" si="54"/>
        <v>8</v>
      </c>
      <c r="F99" s="35">
        <f t="shared" si="54"/>
        <v>8</v>
      </c>
      <c r="G99" s="36">
        <f t="shared" si="54"/>
        <v>7</v>
      </c>
      <c r="H99" s="36">
        <f t="shared" si="54"/>
        <v>2</v>
      </c>
      <c r="I99" s="37">
        <f t="shared" si="54"/>
        <v>16</v>
      </c>
      <c r="J99" s="35">
        <f t="shared" si="54"/>
        <v>3</v>
      </c>
      <c r="K99" s="36">
        <f t="shared" si="54"/>
        <v>26</v>
      </c>
      <c r="L99" s="36">
        <f t="shared" si="54"/>
        <v>3</v>
      </c>
      <c r="M99" s="37">
        <f t="shared" si="54"/>
        <v>32</v>
      </c>
      <c r="N99" s="35">
        <f t="shared" si="54"/>
        <v>6</v>
      </c>
      <c r="O99" s="36">
        <f t="shared" si="54"/>
        <v>8</v>
      </c>
      <c r="P99" s="36">
        <f t="shared" si="54"/>
        <v>25</v>
      </c>
      <c r="Q99" s="37">
        <f t="shared" si="54"/>
        <v>36</v>
      </c>
      <c r="R99" s="50">
        <f t="shared" si="54"/>
        <v>92</v>
      </c>
    </row>
    <row r="100" spans="1:18">
      <c r="A100" s="23" t="s">
        <v>26</v>
      </c>
      <c r="B100" s="35">
        <f t="shared" ref="B100:R100" si="55">SUM(B83:B90)/2</f>
        <v>4</v>
      </c>
      <c r="C100" s="36">
        <f t="shared" si="55"/>
        <v>3</v>
      </c>
      <c r="D100" s="36">
        <f t="shared" si="55"/>
        <v>0</v>
      </c>
      <c r="E100" s="37">
        <f t="shared" si="55"/>
        <v>7</v>
      </c>
      <c r="F100" s="35">
        <f t="shared" si="55"/>
        <v>7</v>
      </c>
      <c r="G100" s="36">
        <f t="shared" si="55"/>
        <v>4</v>
      </c>
      <c r="H100" s="36">
        <f t="shared" si="55"/>
        <v>1</v>
      </c>
      <c r="I100" s="37">
        <f t="shared" si="55"/>
        <v>12</v>
      </c>
      <c r="J100" s="35">
        <f t="shared" si="55"/>
        <v>2.5</v>
      </c>
      <c r="K100" s="36">
        <f t="shared" si="55"/>
        <v>19.5</v>
      </c>
      <c r="L100" s="36">
        <f t="shared" si="55"/>
        <v>2</v>
      </c>
      <c r="M100" s="37">
        <f t="shared" si="55"/>
        <v>24</v>
      </c>
      <c r="N100" s="35">
        <f t="shared" si="55"/>
        <v>4</v>
      </c>
      <c r="O100" s="36">
        <f t="shared" si="55"/>
        <v>5</v>
      </c>
      <c r="P100" s="36">
        <f t="shared" si="55"/>
        <v>15.5</v>
      </c>
      <c r="Q100" s="37">
        <f t="shared" si="55"/>
        <v>24.5</v>
      </c>
      <c r="R100" s="50">
        <f t="shared" si="55"/>
        <v>67.5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">
        <v>81</v>
      </c>
      <c r="D103" s="2"/>
      <c r="H103" s="1" t="str">
        <f>cycle!B7</f>
        <v>Fine - cool</v>
      </c>
    </row>
    <row r="104" spans="1:18">
      <c r="A104" s="75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76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6">
        <v>0</v>
      </c>
      <c r="C108" s="67">
        <v>0</v>
      </c>
      <c r="D108" s="67">
        <v>0</v>
      </c>
      <c r="E108" s="59">
        <f t="shared" ref="E108:E115" si="56">SUM(B108:D108)</f>
        <v>0</v>
      </c>
      <c r="F108" s="66">
        <v>1</v>
      </c>
      <c r="G108" s="67">
        <v>0</v>
      </c>
      <c r="H108" s="67">
        <v>0</v>
      </c>
      <c r="I108" s="59">
        <f t="shared" ref="I108:I115" si="57">SUM(F108:H108)</f>
        <v>1</v>
      </c>
      <c r="J108" s="66">
        <v>0</v>
      </c>
      <c r="K108" s="67">
        <v>3</v>
      </c>
      <c r="L108" s="67">
        <v>1</v>
      </c>
      <c r="M108" s="59">
        <f t="shared" ref="M108:M115" si="58">SUM(J108:L108)</f>
        <v>4</v>
      </c>
      <c r="N108" s="66">
        <v>0</v>
      </c>
      <c r="O108" s="67">
        <v>1</v>
      </c>
      <c r="P108" s="67">
        <v>0</v>
      </c>
      <c r="Q108" s="59">
        <f t="shared" ref="Q108:Q115" si="59">SUM(N108:P108)</f>
        <v>1</v>
      </c>
      <c r="R108" s="60">
        <f>E108+I108+M108+Q108</f>
        <v>6</v>
      </c>
    </row>
    <row r="109" spans="1:18" s="13" customFormat="1">
      <c r="A109" s="56" t="s">
        <v>12</v>
      </c>
      <c r="B109" s="66">
        <v>4</v>
      </c>
      <c r="C109" s="67">
        <v>0</v>
      </c>
      <c r="D109" s="67">
        <v>1</v>
      </c>
      <c r="E109" s="59">
        <f t="shared" si="56"/>
        <v>5</v>
      </c>
      <c r="F109" s="66">
        <v>2</v>
      </c>
      <c r="G109" s="67">
        <v>1</v>
      </c>
      <c r="H109" s="67">
        <v>0</v>
      </c>
      <c r="I109" s="59">
        <f t="shared" si="57"/>
        <v>3</v>
      </c>
      <c r="J109" s="66">
        <v>0</v>
      </c>
      <c r="K109" s="67">
        <v>11</v>
      </c>
      <c r="L109" s="67">
        <v>0</v>
      </c>
      <c r="M109" s="59">
        <f t="shared" si="58"/>
        <v>11</v>
      </c>
      <c r="N109" s="66">
        <v>0</v>
      </c>
      <c r="O109" s="67">
        <v>3</v>
      </c>
      <c r="P109" s="67">
        <v>9</v>
      </c>
      <c r="Q109" s="59">
        <f t="shared" si="59"/>
        <v>12</v>
      </c>
      <c r="R109" s="60">
        <f t="shared" ref="R109:R115" si="60">E109+I109+M109+Q109</f>
        <v>31</v>
      </c>
    </row>
    <row r="110" spans="1:18" s="13" customFormat="1">
      <c r="A110" s="56" t="s">
        <v>13</v>
      </c>
      <c r="B110" s="66">
        <v>0</v>
      </c>
      <c r="C110" s="67">
        <v>0</v>
      </c>
      <c r="D110" s="67">
        <v>0</v>
      </c>
      <c r="E110" s="59">
        <f t="shared" si="56"/>
        <v>0</v>
      </c>
      <c r="F110" s="66">
        <v>3</v>
      </c>
      <c r="G110" s="67">
        <v>0</v>
      </c>
      <c r="H110" s="67">
        <v>0</v>
      </c>
      <c r="I110" s="59">
        <f t="shared" si="57"/>
        <v>3</v>
      </c>
      <c r="J110" s="66">
        <v>0</v>
      </c>
      <c r="K110" s="67">
        <v>5</v>
      </c>
      <c r="L110" s="67">
        <v>0</v>
      </c>
      <c r="M110" s="59">
        <f t="shared" si="58"/>
        <v>5</v>
      </c>
      <c r="N110" s="66">
        <v>0</v>
      </c>
      <c r="O110" s="67">
        <v>3</v>
      </c>
      <c r="P110" s="67">
        <v>6</v>
      </c>
      <c r="Q110" s="59">
        <f t="shared" si="59"/>
        <v>9</v>
      </c>
      <c r="R110" s="60">
        <f t="shared" si="60"/>
        <v>17</v>
      </c>
    </row>
    <row r="111" spans="1:18" s="13" customFormat="1">
      <c r="A111" s="56" t="s">
        <v>14</v>
      </c>
      <c r="B111" s="66">
        <v>1</v>
      </c>
      <c r="C111" s="67">
        <v>0</v>
      </c>
      <c r="D111" s="67">
        <v>1</v>
      </c>
      <c r="E111" s="59">
        <f t="shared" si="56"/>
        <v>2</v>
      </c>
      <c r="F111" s="66">
        <v>2</v>
      </c>
      <c r="G111" s="67">
        <v>1</v>
      </c>
      <c r="H111" s="67">
        <v>0</v>
      </c>
      <c r="I111" s="59">
        <f t="shared" si="57"/>
        <v>3</v>
      </c>
      <c r="J111" s="66">
        <v>0</v>
      </c>
      <c r="K111" s="67">
        <v>16</v>
      </c>
      <c r="L111" s="67">
        <v>0</v>
      </c>
      <c r="M111" s="59">
        <f t="shared" si="58"/>
        <v>16</v>
      </c>
      <c r="N111" s="66">
        <v>0</v>
      </c>
      <c r="O111" s="67">
        <v>3</v>
      </c>
      <c r="P111" s="67">
        <v>7</v>
      </c>
      <c r="Q111" s="59">
        <f t="shared" si="59"/>
        <v>10</v>
      </c>
      <c r="R111" s="60">
        <f t="shared" si="60"/>
        <v>31</v>
      </c>
    </row>
    <row r="112" spans="1:18" s="13" customFormat="1">
      <c r="A112" s="56" t="s">
        <v>15</v>
      </c>
      <c r="B112" s="66">
        <v>0</v>
      </c>
      <c r="C112" s="67">
        <v>0</v>
      </c>
      <c r="D112" s="67">
        <v>0</v>
      </c>
      <c r="E112" s="59">
        <f t="shared" si="56"/>
        <v>0</v>
      </c>
      <c r="F112" s="66">
        <v>0</v>
      </c>
      <c r="G112" s="67">
        <v>0</v>
      </c>
      <c r="H112" s="67">
        <v>0</v>
      </c>
      <c r="I112" s="59">
        <f t="shared" si="57"/>
        <v>0</v>
      </c>
      <c r="J112" s="66">
        <v>0</v>
      </c>
      <c r="K112" s="67">
        <v>6</v>
      </c>
      <c r="L112" s="67">
        <v>0</v>
      </c>
      <c r="M112" s="59">
        <f t="shared" si="58"/>
        <v>6</v>
      </c>
      <c r="N112" s="66">
        <v>0</v>
      </c>
      <c r="O112" s="67">
        <v>1</v>
      </c>
      <c r="P112" s="67">
        <v>6</v>
      </c>
      <c r="Q112" s="59">
        <f t="shared" si="59"/>
        <v>7</v>
      </c>
      <c r="R112" s="60">
        <f t="shared" si="60"/>
        <v>13</v>
      </c>
    </row>
    <row r="113" spans="1:18" s="13" customFormat="1">
      <c r="A113" s="56" t="s">
        <v>16</v>
      </c>
      <c r="B113" s="66">
        <v>0</v>
      </c>
      <c r="C113" s="67">
        <v>0</v>
      </c>
      <c r="D113" s="67">
        <v>0</v>
      </c>
      <c r="E113" s="59">
        <f t="shared" si="56"/>
        <v>0</v>
      </c>
      <c r="F113" s="66">
        <v>1</v>
      </c>
      <c r="G113" s="67">
        <v>1</v>
      </c>
      <c r="H113" s="67">
        <v>0</v>
      </c>
      <c r="I113" s="59">
        <f t="shared" si="57"/>
        <v>2</v>
      </c>
      <c r="J113" s="66">
        <v>0</v>
      </c>
      <c r="K113" s="67">
        <v>2</v>
      </c>
      <c r="L113" s="67">
        <v>0</v>
      </c>
      <c r="M113" s="59">
        <f t="shared" si="58"/>
        <v>2</v>
      </c>
      <c r="N113" s="66">
        <v>5</v>
      </c>
      <c r="O113" s="67">
        <v>1</v>
      </c>
      <c r="P113" s="67">
        <v>3</v>
      </c>
      <c r="Q113" s="59">
        <f t="shared" si="59"/>
        <v>9</v>
      </c>
      <c r="R113" s="60">
        <f t="shared" si="60"/>
        <v>13</v>
      </c>
    </row>
    <row r="114" spans="1:18" s="13" customFormat="1">
      <c r="A114" s="56" t="s">
        <v>17</v>
      </c>
      <c r="B114" s="66">
        <v>0</v>
      </c>
      <c r="C114" s="67">
        <v>0</v>
      </c>
      <c r="D114" s="67">
        <v>0</v>
      </c>
      <c r="E114" s="59">
        <f t="shared" si="56"/>
        <v>0</v>
      </c>
      <c r="F114" s="66">
        <v>2</v>
      </c>
      <c r="G114" s="67">
        <v>4</v>
      </c>
      <c r="H114" s="67">
        <v>1</v>
      </c>
      <c r="I114" s="59">
        <f t="shared" si="57"/>
        <v>7</v>
      </c>
      <c r="J114" s="66">
        <v>0</v>
      </c>
      <c r="K114" s="67">
        <v>2</v>
      </c>
      <c r="L114" s="67">
        <v>0</v>
      </c>
      <c r="M114" s="59">
        <f t="shared" si="58"/>
        <v>2</v>
      </c>
      <c r="N114" s="66">
        <v>1</v>
      </c>
      <c r="O114" s="67">
        <v>0</v>
      </c>
      <c r="P114" s="67">
        <v>0</v>
      </c>
      <c r="Q114" s="59">
        <f t="shared" si="59"/>
        <v>1</v>
      </c>
      <c r="R114" s="60">
        <f t="shared" si="60"/>
        <v>10</v>
      </c>
    </row>
    <row r="115" spans="1:18" s="13" customFormat="1">
      <c r="A115" s="56" t="s">
        <v>18</v>
      </c>
      <c r="B115" s="66">
        <v>1</v>
      </c>
      <c r="C115" s="67">
        <v>0</v>
      </c>
      <c r="D115" s="67">
        <v>1</v>
      </c>
      <c r="E115" s="59">
        <f t="shared" si="56"/>
        <v>2</v>
      </c>
      <c r="F115" s="66">
        <v>0</v>
      </c>
      <c r="G115" s="67">
        <v>1</v>
      </c>
      <c r="H115" s="67">
        <v>0</v>
      </c>
      <c r="I115" s="59">
        <f t="shared" si="57"/>
        <v>1</v>
      </c>
      <c r="J115" s="66">
        <v>0</v>
      </c>
      <c r="K115" s="67">
        <v>3</v>
      </c>
      <c r="L115" s="67">
        <v>0</v>
      </c>
      <c r="M115" s="59">
        <f t="shared" si="58"/>
        <v>3</v>
      </c>
      <c r="N115" s="66">
        <v>0</v>
      </c>
      <c r="O115" s="67">
        <v>3</v>
      </c>
      <c r="P115" s="67">
        <v>1</v>
      </c>
      <c r="Q115" s="59">
        <f t="shared" si="59"/>
        <v>4</v>
      </c>
      <c r="R115" s="60">
        <f t="shared" si="60"/>
        <v>10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5</v>
      </c>
      <c r="C117" s="25">
        <f t="shared" si="61"/>
        <v>0</v>
      </c>
      <c r="D117" s="25">
        <f t="shared" si="61"/>
        <v>2</v>
      </c>
      <c r="E117" s="26">
        <f t="shared" si="61"/>
        <v>7</v>
      </c>
      <c r="F117" s="24">
        <f t="shared" si="61"/>
        <v>8</v>
      </c>
      <c r="G117" s="25">
        <f t="shared" si="61"/>
        <v>2</v>
      </c>
      <c r="H117" s="25">
        <f t="shared" si="61"/>
        <v>0</v>
      </c>
      <c r="I117" s="26">
        <f t="shared" si="61"/>
        <v>10</v>
      </c>
      <c r="J117" s="24">
        <f t="shared" si="61"/>
        <v>0</v>
      </c>
      <c r="K117" s="25">
        <f t="shared" si="61"/>
        <v>35</v>
      </c>
      <c r="L117" s="25">
        <f t="shared" si="61"/>
        <v>1</v>
      </c>
      <c r="M117" s="26">
        <f t="shared" si="61"/>
        <v>36</v>
      </c>
      <c r="N117" s="24">
        <f t="shared" si="61"/>
        <v>0</v>
      </c>
      <c r="O117" s="25">
        <f t="shared" si="61"/>
        <v>10</v>
      </c>
      <c r="P117" s="25">
        <f t="shared" si="61"/>
        <v>22</v>
      </c>
      <c r="Q117" s="26">
        <f t="shared" si="61"/>
        <v>32</v>
      </c>
      <c r="R117" s="13">
        <f>SUM(R108:R111)</f>
        <v>85</v>
      </c>
    </row>
    <row r="118" spans="1:18" s="13" customFormat="1" ht="14" hidden="1" thickBot="1">
      <c r="A118" s="23" t="s">
        <v>20</v>
      </c>
      <c r="B118" s="24">
        <f t="shared" ref="B118:Q118" si="62">SUM(B109:B112)</f>
        <v>5</v>
      </c>
      <c r="C118" s="25">
        <f t="shared" si="62"/>
        <v>0</v>
      </c>
      <c r="D118" s="25">
        <f t="shared" si="62"/>
        <v>2</v>
      </c>
      <c r="E118" s="26">
        <f t="shared" si="62"/>
        <v>7</v>
      </c>
      <c r="F118" s="24">
        <f t="shared" si="62"/>
        <v>7</v>
      </c>
      <c r="G118" s="25">
        <f t="shared" si="62"/>
        <v>2</v>
      </c>
      <c r="H118" s="25">
        <f t="shared" si="62"/>
        <v>0</v>
      </c>
      <c r="I118" s="26">
        <f t="shared" si="62"/>
        <v>9</v>
      </c>
      <c r="J118" s="24">
        <f t="shared" si="62"/>
        <v>0</v>
      </c>
      <c r="K118" s="25">
        <f t="shared" si="62"/>
        <v>38</v>
      </c>
      <c r="L118" s="25">
        <f t="shared" si="62"/>
        <v>0</v>
      </c>
      <c r="M118" s="26">
        <f t="shared" si="62"/>
        <v>38</v>
      </c>
      <c r="N118" s="24">
        <f t="shared" si="62"/>
        <v>0</v>
      </c>
      <c r="O118" s="25">
        <f t="shared" si="62"/>
        <v>10</v>
      </c>
      <c r="P118" s="25">
        <f t="shared" si="62"/>
        <v>28</v>
      </c>
      <c r="Q118" s="26">
        <f t="shared" si="62"/>
        <v>38</v>
      </c>
      <c r="R118" s="13">
        <f>SUM(R109:R112)</f>
        <v>92</v>
      </c>
    </row>
    <row r="119" spans="1:18" s="13" customFormat="1" ht="14" hidden="1" thickBot="1">
      <c r="A119" s="23" t="s">
        <v>21</v>
      </c>
      <c r="B119" s="24">
        <f t="shared" ref="B119:Q119" si="63">SUM(B110:B113)</f>
        <v>1</v>
      </c>
      <c r="C119" s="25">
        <f t="shared" si="63"/>
        <v>0</v>
      </c>
      <c r="D119" s="25">
        <f t="shared" si="63"/>
        <v>1</v>
      </c>
      <c r="E119" s="26">
        <f t="shared" si="63"/>
        <v>2</v>
      </c>
      <c r="F119" s="24">
        <f t="shared" si="63"/>
        <v>6</v>
      </c>
      <c r="G119" s="25">
        <f t="shared" si="63"/>
        <v>2</v>
      </c>
      <c r="H119" s="25">
        <f t="shared" si="63"/>
        <v>0</v>
      </c>
      <c r="I119" s="26">
        <f t="shared" si="63"/>
        <v>8</v>
      </c>
      <c r="J119" s="24">
        <f t="shared" si="63"/>
        <v>0</v>
      </c>
      <c r="K119" s="25">
        <f t="shared" si="63"/>
        <v>29</v>
      </c>
      <c r="L119" s="25">
        <f t="shared" si="63"/>
        <v>0</v>
      </c>
      <c r="M119" s="26">
        <f t="shared" si="63"/>
        <v>29</v>
      </c>
      <c r="N119" s="24">
        <f t="shared" si="63"/>
        <v>5</v>
      </c>
      <c r="O119" s="25">
        <f t="shared" si="63"/>
        <v>8</v>
      </c>
      <c r="P119" s="25">
        <f t="shared" si="63"/>
        <v>22</v>
      </c>
      <c r="Q119" s="26">
        <f t="shared" si="63"/>
        <v>35</v>
      </c>
      <c r="R119" s="13">
        <f>SUM(R110:R113)</f>
        <v>74</v>
      </c>
    </row>
    <row r="120" spans="1:18" s="13" customFormat="1" ht="14" hidden="1" thickBot="1">
      <c r="A120" s="23" t="s">
        <v>22</v>
      </c>
      <c r="B120" s="24">
        <f t="shared" ref="B120:Q120" si="64">SUM(B111:B114)</f>
        <v>1</v>
      </c>
      <c r="C120" s="25">
        <f t="shared" si="64"/>
        <v>0</v>
      </c>
      <c r="D120" s="25">
        <f t="shared" si="64"/>
        <v>1</v>
      </c>
      <c r="E120" s="26">
        <f t="shared" si="64"/>
        <v>2</v>
      </c>
      <c r="F120" s="24">
        <f t="shared" si="64"/>
        <v>5</v>
      </c>
      <c r="G120" s="25">
        <f t="shared" si="64"/>
        <v>6</v>
      </c>
      <c r="H120" s="25">
        <f t="shared" si="64"/>
        <v>1</v>
      </c>
      <c r="I120" s="26">
        <f t="shared" si="64"/>
        <v>12</v>
      </c>
      <c r="J120" s="24">
        <f t="shared" si="64"/>
        <v>0</v>
      </c>
      <c r="K120" s="25">
        <f t="shared" si="64"/>
        <v>26</v>
      </c>
      <c r="L120" s="25">
        <f t="shared" si="64"/>
        <v>0</v>
      </c>
      <c r="M120" s="26">
        <f t="shared" si="64"/>
        <v>26</v>
      </c>
      <c r="N120" s="24">
        <f t="shared" si="64"/>
        <v>6</v>
      </c>
      <c r="O120" s="25">
        <f t="shared" si="64"/>
        <v>5</v>
      </c>
      <c r="P120" s="25">
        <f t="shared" si="64"/>
        <v>16</v>
      </c>
      <c r="Q120" s="26">
        <f t="shared" si="64"/>
        <v>27</v>
      </c>
      <c r="R120" s="13">
        <f>SUM(R111:R114)</f>
        <v>67</v>
      </c>
    </row>
    <row r="121" spans="1:18" s="13" customFormat="1" ht="14" hidden="1" thickBot="1">
      <c r="A121" s="27" t="s">
        <v>23</v>
      </c>
      <c r="B121" s="28">
        <f t="shared" ref="B121:Q121" si="65">SUM(B112:B115)</f>
        <v>1</v>
      </c>
      <c r="C121" s="29">
        <f t="shared" si="65"/>
        <v>0</v>
      </c>
      <c r="D121" s="29">
        <f t="shared" si="65"/>
        <v>1</v>
      </c>
      <c r="E121" s="30">
        <f t="shared" si="65"/>
        <v>2</v>
      </c>
      <c r="F121" s="28">
        <f t="shared" si="65"/>
        <v>3</v>
      </c>
      <c r="G121" s="29">
        <f t="shared" si="65"/>
        <v>6</v>
      </c>
      <c r="H121" s="29">
        <f t="shared" si="65"/>
        <v>1</v>
      </c>
      <c r="I121" s="30">
        <f t="shared" si="65"/>
        <v>10</v>
      </c>
      <c r="J121" s="28">
        <f t="shared" si="65"/>
        <v>0</v>
      </c>
      <c r="K121" s="29">
        <f t="shared" si="65"/>
        <v>13</v>
      </c>
      <c r="L121" s="29">
        <f t="shared" si="65"/>
        <v>0</v>
      </c>
      <c r="M121" s="30">
        <f t="shared" si="65"/>
        <v>13</v>
      </c>
      <c r="N121" s="28">
        <f t="shared" si="65"/>
        <v>6</v>
      </c>
      <c r="O121" s="29">
        <f t="shared" si="65"/>
        <v>5</v>
      </c>
      <c r="P121" s="29">
        <f t="shared" si="65"/>
        <v>10</v>
      </c>
      <c r="Q121" s="30">
        <f t="shared" si="65"/>
        <v>21</v>
      </c>
      <c r="R121" s="13">
        <f>SUM(R112:R115)</f>
        <v>46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6</v>
      </c>
      <c r="C123" s="36">
        <f t="shared" si="66"/>
        <v>0</v>
      </c>
      <c r="D123" s="36">
        <f t="shared" si="66"/>
        <v>3</v>
      </c>
      <c r="E123" s="37">
        <f t="shared" si="66"/>
        <v>9</v>
      </c>
      <c r="F123" s="35">
        <f t="shared" si="66"/>
        <v>11</v>
      </c>
      <c r="G123" s="36">
        <f t="shared" si="66"/>
        <v>8</v>
      </c>
      <c r="H123" s="36">
        <f t="shared" si="66"/>
        <v>1</v>
      </c>
      <c r="I123" s="37">
        <f t="shared" si="66"/>
        <v>20</v>
      </c>
      <c r="J123" s="35">
        <f t="shared" si="66"/>
        <v>0</v>
      </c>
      <c r="K123" s="36">
        <f t="shared" si="66"/>
        <v>48</v>
      </c>
      <c r="L123" s="36">
        <f t="shared" si="66"/>
        <v>1</v>
      </c>
      <c r="M123" s="37">
        <f t="shared" si="66"/>
        <v>49</v>
      </c>
      <c r="N123" s="35">
        <f t="shared" si="66"/>
        <v>6</v>
      </c>
      <c r="O123" s="36">
        <f t="shared" si="66"/>
        <v>15</v>
      </c>
      <c r="P123" s="36">
        <f t="shared" si="66"/>
        <v>32</v>
      </c>
      <c r="Q123" s="37">
        <f t="shared" si="66"/>
        <v>53</v>
      </c>
      <c r="R123" s="50">
        <f t="shared" si="66"/>
        <v>131</v>
      </c>
    </row>
    <row r="124" spans="1:18">
      <c r="A124" s="23" t="s">
        <v>25</v>
      </c>
      <c r="B124" s="35">
        <f t="shared" ref="B124:R124" si="67">MAX(B117:B121)</f>
        <v>5</v>
      </c>
      <c r="C124" s="36">
        <f t="shared" si="67"/>
        <v>0</v>
      </c>
      <c r="D124" s="36">
        <f t="shared" si="67"/>
        <v>2</v>
      </c>
      <c r="E124" s="37">
        <f t="shared" si="67"/>
        <v>7</v>
      </c>
      <c r="F124" s="35">
        <f t="shared" si="67"/>
        <v>8</v>
      </c>
      <c r="G124" s="36">
        <f t="shared" si="67"/>
        <v>6</v>
      </c>
      <c r="H124" s="36">
        <f t="shared" si="67"/>
        <v>1</v>
      </c>
      <c r="I124" s="37">
        <f t="shared" si="67"/>
        <v>12</v>
      </c>
      <c r="J124" s="35">
        <f t="shared" si="67"/>
        <v>0</v>
      </c>
      <c r="K124" s="36">
        <f t="shared" si="67"/>
        <v>38</v>
      </c>
      <c r="L124" s="36">
        <f t="shared" si="67"/>
        <v>1</v>
      </c>
      <c r="M124" s="37">
        <f t="shared" si="67"/>
        <v>38</v>
      </c>
      <c r="N124" s="35">
        <f t="shared" si="67"/>
        <v>6</v>
      </c>
      <c r="O124" s="36">
        <f t="shared" si="67"/>
        <v>10</v>
      </c>
      <c r="P124" s="36">
        <f t="shared" si="67"/>
        <v>28</v>
      </c>
      <c r="Q124" s="37">
        <f t="shared" si="67"/>
        <v>38</v>
      </c>
      <c r="R124" s="50">
        <f t="shared" si="67"/>
        <v>92</v>
      </c>
    </row>
    <row r="125" spans="1:18">
      <c r="A125" s="23" t="s">
        <v>26</v>
      </c>
      <c r="B125" s="35">
        <f t="shared" ref="B125:R125" si="68">SUM(B108:B115)/2</f>
        <v>3</v>
      </c>
      <c r="C125" s="36">
        <f t="shared" si="68"/>
        <v>0</v>
      </c>
      <c r="D125" s="36">
        <f t="shared" si="68"/>
        <v>1.5</v>
      </c>
      <c r="E125" s="37">
        <f t="shared" si="68"/>
        <v>4.5</v>
      </c>
      <c r="F125" s="35">
        <f t="shared" si="68"/>
        <v>5.5</v>
      </c>
      <c r="G125" s="36">
        <f t="shared" si="68"/>
        <v>4</v>
      </c>
      <c r="H125" s="36">
        <f t="shared" si="68"/>
        <v>0.5</v>
      </c>
      <c r="I125" s="37">
        <f t="shared" si="68"/>
        <v>10</v>
      </c>
      <c r="J125" s="35">
        <f t="shared" si="68"/>
        <v>0</v>
      </c>
      <c r="K125" s="36">
        <f t="shared" si="68"/>
        <v>24</v>
      </c>
      <c r="L125" s="36">
        <f t="shared" si="68"/>
        <v>0.5</v>
      </c>
      <c r="M125" s="37">
        <f t="shared" si="68"/>
        <v>24.5</v>
      </c>
      <c r="N125" s="35">
        <f t="shared" si="68"/>
        <v>3</v>
      </c>
      <c r="O125" s="36">
        <f t="shared" si="68"/>
        <v>7.5</v>
      </c>
      <c r="P125" s="36">
        <f t="shared" si="68"/>
        <v>16</v>
      </c>
      <c r="Q125" s="37">
        <f t="shared" si="68"/>
        <v>26.5</v>
      </c>
      <c r="R125" s="50">
        <f t="shared" si="68"/>
        <v>65.5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">
        <v>82</v>
      </c>
      <c r="D128" s="2"/>
      <c r="H128" s="1" t="str">
        <f>cycle!B8</f>
        <v>Fine - windy</v>
      </c>
    </row>
    <row r="129" spans="1:18">
      <c r="A129" s="75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76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6">
        <v>0</v>
      </c>
      <c r="C133" s="67">
        <v>0</v>
      </c>
      <c r="D133" s="67">
        <v>0</v>
      </c>
      <c r="E133" s="59">
        <f t="shared" ref="E133:E140" si="69">SUM(B133:D133)</f>
        <v>0</v>
      </c>
      <c r="F133" s="66">
        <v>0</v>
      </c>
      <c r="G133" s="67">
        <v>0</v>
      </c>
      <c r="H133" s="67">
        <v>0</v>
      </c>
      <c r="I133" s="59">
        <f t="shared" ref="I133:I140" si="70">SUM(F133:H133)</f>
        <v>0</v>
      </c>
      <c r="J133" s="66">
        <v>0</v>
      </c>
      <c r="K133" s="67">
        <v>1</v>
      </c>
      <c r="L133" s="67">
        <v>0</v>
      </c>
      <c r="M133" s="59">
        <f t="shared" ref="M133:M140" si="71">SUM(J133:L133)</f>
        <v>1</v>
      </c>
      <c r="N133" s="66">
        <v>0</v>
      </c>
      <c r="O133" s="67">
        <v>0</v>
      </c>
      <c r="P133" s="67">
        <v>2</v>
      </c>
      <c r="Q133" s="59">
        <f t="shared" ref="Q133:Q140" si="72">SUM(N133:P133)</f>
        <v>2</v>
      </c>
      <c r="R133" s="60">
        <f>E133+I133+M133+Q133</f>
        <v>3</v>
      </c>
    </row>
    <row r="134" spans="1:18" s="13" customFormat="1">
      <c r="A134" s="56" t="s">
        <v>12</v>
      </c>
      <c r="B134" s="66">
        <v>1</v>
      </c>
      <c r="C134" s="67">
        <v>0</v>
      </c>
      <c r="D134" s="67">
        <v>0</v>
      </c>
      <c r="E134" s="59">
        <f t="shared" si="69"/>
        <v>1</v>
      </c>
      <c r="F134" s="66">
        <v>0</v>
      </c>
      <c r="G134" s="67">
        <v>2</v>
      </c>
      <c r="H134" s="67">
        <v>0</v>
      </c>
      <c r="I134" s="59">
        <f t="shared" si="70"/>
        <v>2</v>
      </c>
      <c r="J134" s="66">
        <v>0</v>
      </c>
      <c r="K134" s="67">
        <v>3</v>
      </c>
      <c r="L134" s="67">
        <v>0</v>
      </c>
      <c r="M134" s="59">
        <f t="shared" si="71"/>
        <v>3</v>
      </c>
      <c r="N134" s="66">
        <v>0</v>
      </c>
      <c r="O134" s="67">
        <v>1</v>
      </c>
      <c r="P134" s="67">
        <v>4</v>
      </c>
      <c r="Q134" s="59">
        <f t="shared" si="72"/>
        <v>5</v>
      </c>
      <c r="R134" s="60">
        <f t="shared" ref="R134:R140" si="73">E134+I134+M134+Q134</f>
        <v>11</v>
      </c>
    </row>
    <row r="135" spans="1:18" s="13" customFormat="1">
      <c r="A135" s="56" t="s">
        <v>13</v>
      </c>
      <c r="B135" s="66">
        <v>0</v>
      </c>
      <c r="C135" s="67">
        <v>0</v>
      </c>
      <c r="D135" s="67">
        <v>0</v>
      </c>
      <c r="E135" s="59">
        <f t="shared" si="69"/>
        <v>0</v>
      </c>
      <c r="F135" s="66">
        <v>0</v>
      </c>
      <c r="G135" s="67">
        <v>0</v>
      </c>
      <c r="H135" s="67">
        <v>0</v>
      </c>
      <c r="I135" s="59">
        <f t="shared" si="70"/>
        <v>0</v>
      </c>
      <c r="J135" s="66">
        <v>0</v>
      </c>
      <c r="K135" s="67">
        <v>3</v>
      </c>
      <c r="L135" s="67">
        <v>0</v>
      </c>
      <c r="M135" s="59">
        <f t="shared" si="71"/>
        <v>3</v>
      </c>
      <c r="N135" s="66">
        <v>0</v>
      </c>
      <c r="O135" s="67">
        <v>1</v>
      </c>
      <c r="P135" s="67">
        <v>1</v>
      </c>
      <c r="Q135" s="59">
        <f t="shared" si="72"/>
        <v>2</v>
      </c>
      <c r="R135" s="60">
        <f t="shared" si="73"/>
        <v>5</v>
      </c>
    </row>
    <row r="136" spans="1:18" s="13" customFormat="1">
      <c r="A136" s="56" t="s">
        <v>14</v>
      </c>
      <c r="B136" s="66">
        <v>0</v>
      </c>
      <c r="C136" s="67">
        <v>0</v>
      </c>
      <c r="D136" s="67">
        <v>1</v>
      </c>
      <c r="E136" s="59">
        <f t="shared" si="69"/>
        <v>1</v>
      </c>
      <c r="F136" s="66">
        <v>0</v>
      </c>
      <c r="G136" s="67">
        <v>2</v>
      </c>
      <c r="H136" s="67">
        <v>0</v>
      </c>
      <c r="I136" s="59">
        <f t="shared" si="70"/>
        <v>2</v>
      </c>
      <c r="J136" s="66">
        <v>0</v>
      </c>
      <c r="K136" s="67">
        <v>8</v>
      </c>
      <c r="L136" s="67">
        <v>0</v>
      </c>
      <c r="M136" s="59">
        <f t="shared" si="71"/>
        <v>8</v>
      </c>
      <c r="N136" s="66">
        <v>0</v>
      </c>
      <c r="O136" s="67">
        <v>2</v>
      </c>
      <c r="P136" s="67">
        <v>0</v>
      </c>
      <c r="Q136" s="59">
        <f t="shared" si="72"/>
        <v>2</v>
      </c>
      <c r="R136" s="60">
        <f t="shared" si="73"/>
        <v>13</v>
      </c>
    </row>
    <row r="137" spans="1:18" s="13" customFormat="1">
      <c r="A137" s="56" t="s">
        <v>15</v>
      </c>
      <c r="B137" s="66">
        <v>0</v>
      </c>
      <c r="C137" s="67">
        <v>1</v>
      </c>
      <c r="D137" s="67">
        <v>0</v>
      </c>
      <c r="E137" s="59">
        <f t="shared" si="69"/>
        <v>1</v>
      </c>
      <c r="F137" s="66">
        <v>1</v>
      </c>
      <c r="G137" s="67">
        <v>1</v>
      </c>
      <c r="H137" s="67">
        <v>0</v>
      </c>
      <c r="I137" s="59">
        <f t="shared" si="70"/>
        <v>2</v>
      </c>
      <c r="J137" s="66">
        <v>0</v>
      </c>
      <c r="K137" s="67">
        <v>2</v>
      </c>
      <c r="L137" s="67">
        <v>0</v>
      </c>
      <c r="M137" s="59">
        <f t="shared" si="71"/>
        <v>2</v>
      </c>
      <c r="N137" s="66">
        <v>0</v>
      </c>
      <c r="O137" s="67">
        <v>0</v>
      </c>
      <c r="P137" s="67">
        <v>1</v>
      </c>
      <c r="Q137" s="59">
        <f t="shared" si="72"/>
        <v>1</v>
      </c>
      <c r="R137" s="60">
        <f t="shared" si="73"/>
        <v>6</v>
      </c>
    </row>
    <row r="138" spans="1:18" s="13" customFormat="1">
      <c r="A138" s="56" t="s">
        <v>16</v>
      </c>
      <c r="B138" s="66">
        <v>0</v>
      </c>
      <c r="C138" s="67">
        <v>0</v>
      </c>
      <c r="D138" s="67">
        <v>0</v>
      </c>
      <c r="E138" s="59">
        <f t="shared" si="69"/>
        <v>0</v>
      </c>
      <c r="F138" s="66">
        <v>0</v>
      </c>
      <c r="G138" s="67">
        <v>0</v>
      </c>
      <c r="H138" s="67">
        <v>0</v>
      </c>
      <c r="I138" s="59">
        <f t="shared" si="70"/>
        <v>0</v>
      </c>
      <c r="J138" s="66">
        <v>0</v>
      </c>
      <c r="K138" s="67">
        <v>3</v>
      </c>
      <c r="L138" s="67">
        <v>0</v>
      </c>
      <c r="M138" s="59">
        <f t="shared" si="71"/>
        <v>3</v>
      </c>
      <c r="N138" s="66">
        <v>3</v>
      </c>
      <c r="O138" s="67">
        <v>0</v>
      </c>
      <c r="P138" s="67">
        <v>5</v>
      </c>
      <c r="Q138" s="59">
        <f t="shared" si="72"/>
        <v>8</v>
      </c>
      <c r="R138" s="60">
        <f t="shared" si="73"/>
        <v>11</v>
      </c>
    </row>
    <row r="139" spans="1:18" s="13" customFormat="1">
      <c r="A139" s="56" t="s">
        <v>17</v>
      </c>
      <c r="B139" s="66">
        <v>1</v>
      </c>
      <c r="C139" s="67">
        <v>0</v>
      </c>
      <c r="D139" s="67">
        <v>0</v>
      </c>
      <c r="E139" s="59">
        <f t="shared" si="69"/>
        <v>1</v>
      </c>
      <c r="F139" s="66">
        <v>1</v>
      </c>
      <c r="G139" s="67">
        <v>0</v>
      </c>
      <c r="H139" s="67">
        <v>1</v>
      </c>
      <c r="I139" s="59">
        <f t="shared" si="70"/>
        <v>2</v>
      </c>
      <c r="J139" s="66">
        <v>0</v>
      </c>
      <c r="K139" s="67">
        <v>0</v>
      </c>
      <c r="L139" s="67">
        <v>0</v>
      </c>
      <c r="M139" s="59">
        <f t="shared" si="71"/>
        <v>0</v>
      </c>
      <c r="N139" s="66">
        <v>1</v>
      </c>
      <c r="O139" s="67">
        <v>0</v>
      </c>
      <c r="P139" s="67">
        <v>1</v>
      </c>
      <c r="Q139" s="59">
        <f t="shared" si="72"/>
        <v>2</v>
      </c>
      <c r="R139" s="60">
        <f t="shared" si="73"/>
        <v>5</v>
      </c>
    </row>
    <row r="140" spans="1:18" s="13" customFormat="1">
      <c r="A140" s="56" t="s">
        <v>18</v>
      </c>
      <c r="B140" s="66">
        <v>0</v>
      </c>
      <c r="C140" s="67">
        <v>0</v>
      </c>
      <c r="D140" s="67">
        <v>0</v>
      </c>
      <c r="E140" s="59">
        <f t="shared" si="69"/>
        <v>0</v>
      </c>
      <c r="F140" s="66">
        <v>2</v>
      </c>
      <c r="G140" s="67">
        <v>0</v>
      </c>
      <c r="H140" s="67">
        <v>0</v>
      </c>
      <c r="I140" s="59">
        <f t="shared" si="70"/>
        <v>2</v>
      </c>
      <c r="J140" s="66">
        <v>1</v>
      </c>
      <c r="K140" s="67">
        <v>4</v>
      </c>
      <c r="L140" s="67">
        <v>0</v>
      </c>
      <c r="M140" s="59">
        <f t="shared" si="71"/>
        <v>5</v>
      </c>
      <c r="N140" s="66">
        <v>0</v>
      </c>
      <c r="O140" s="67">
        <v>1</v>
      </c>
      <c r="P140" s="67">
        <v>1</v>
      </c>
      <c r="Q140" s="59">
        <f t="shared" si="72"/>
        <v>2</v>
      </c>
      <c r="R140" s="60">
        <f t="shared" si="73"/>
        <v>9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1</v>
      </c>
      <c r="C142" s="25">
        <f t="shared" si="74"/>
        <v>0</v>
      </c>
      <c r="D142" s="25">
        <f t="shared" si="74"/>
        <v>1</v>
      </c>
      <c r="E142" s="26">
        <f t="shared" si="74"/>
        <v>2</v>
      </c>
      <c r="F142" s="24">
        <f t="shared" si="74"/>
        <v>0</v>
      </c>
      <c r="G142" s="25">
        <f t="shared" si="74"/>
        <v>4</v>
      </c>
      <c r="H142" s="25">
        <f t="shared" si="74"/>
        <v>0</v>
      </c>
      <c r="I142" s="26">
        <f t="shared" si="74"/>
        <v>4</v>
      </c>
      <c r="J142" s="24">
        <f t="shared" si="74"/>
        <v>0</v>
      </c>
      <c r="K142" s="25">
        <f t="shared" si="74"/>
        <v>15</v>
      </c>
      <c r="L142" s="25">
        <f t="shared" si="74"/>
        <v>0</v>
      </c>
      <c r="M142" s="26">
        <f t="shared" si="74"/>
        <v>15</v>
      </c>
      <c r="N142" s="24">
        <f t="shared" si="74"/>
        <v>0</v>
      </c>
      <c r="O142" s="25">
        <f t="shared" si="74"/>
        <v>4</v>
      </c>
      <c r="P142" s="25">
        <f t="shared" si="74"/>
        <v>7</v>
      </c>
      <c r="Q142" s="26">
        <f t="shared" si="74"/>
        <v>11</v>
      </c>
      <c r="R142" s="13">
        <f t="shared" si="74"/>
        <v>32</v>
      </c>
    </row>
    <row r="143" spans="1:18" s="13" customFormat="1" ht="14" hidden="1" thickBot="1">
      <c r="A143" s="23" t="s">
        <v>20</v>
      </c>
      <c r="B143" s="24">
        <f t="shared" ref="B143:Q143" si="75">SUM(B134:B137)</f>
        <v>1</v>
      </c>
      <c r="C143" s="25">
        <f t="shared" si="75"/>
        <v>1</v>
      </c>
      <c r="D143" s="25">
        <f t="shared" si="75"/>
        <v>1</v>
      </c>
      <c r="E143" s="26">
        <f t="shared" si="75"/>
        <v>3</v>
      </c>
      <c r="F143" s="24">
        <f t="shared" si="75"/>
        <v>1</v>
      </c>
      <c r="G143" s="25">
        <f t="shared" si="75"/>
        <v>5</v>
      </c>
      <c r="H143" s="25">
        <f t="shared" si="75"/>
        <v>0</v>
      </c>
      <c r="I143" s="26">
        <f t="shared" si="75"/>
        <v>6</v>
      </c>
      <c r="J143" s="24">
        <f t="shared" si="75"/>
        <v>0</v>
      </c>
      <c r="K143" s="25">
        <f t="shared" si="75"/>
        <v>16</v>
      </c>
      <c r="L143" s="25">
        <f t="shared" si="75"/>
        <v>0</v>
      </c>
      <c r="M143" s="26">
        <f t="shared" si="75"/>
        <v>16</v>
      </c>
      <c r="N143" s="24">
        <f t="shared" si="75"/>
        <v>0</v>
      </c>
      <c r="O143" s="25">
        <f t="shared" si="75"/>
        <v>4</v>
      </c>
      <c r="P143" s="25">
        <f t="shared" si="75"/>
        <v>6</v>
      </c>
      <c r="Q143" s="26">
        <f t="shared" si="75"/>
        <v>10</v>
      </c>
      <c r="R143" s="13">
        <f>SUM(R134:R137)</f>
        <v>35</v>
      </c>
    </row>
    <row r="144" spans="1:18" s="13" customFormat="1" ht="14" hidden="1" thickBot="1">
      <c r="A144" s="23" t="s">
        <v>21</v>
      </c>
      <c r="B144" s="24">
        <f t="shared" ref="B144:Q144" si="76">SUM(B135:B138)</f>
        <v>0</v>
      </c>
      <c r="C144" s="25">
        <f t="shared" si="76"/>
        <v>1</v>
      </c>
      <c r="D144" s="25">
        <f t="shared" si="76"/>
        <v>1</v>
      </c>
      <c r="E144" s="26">
        <f t="shared" si="76"/>
        <v>2</v>
      </c>
      <c r="F144" s="24">
        <f t="shared" si="76"/>
        <v>1</v>
      </c>
      <c r="G144" s="25">
        <f t="shared" si="76"/>
        <v>3</v>
      </c>
      <c r="H144" s="25">
        <f t="shared" si="76"/>
        <v>0</v>
      </c>
      <c r="I144" s="26">
        <f t="shared" si="76"/>
        <v>4</v>
      </c>
      <c r="J144" s="24">
        <f t="shared" si="76"/>
        <v>0</v>
      </c>
      <c r="K144" s="25">
        <f t="shared" si="76"/>
        <v>16</v>
      </c>
      <c r="L144" s="25">
        <f t="shared" si="76"/>
        <v>0</v>
      </c>
      <c r="M144" s="26">
        <f t="shared" si="76"/>
        <v>16</v>
      </c>
      <c r="N144" s="24">
        <f t="shared" si="76"/>
        <v>3</v>
      </c>
      <c r="O144" s="25">
        <f t="shared" si="76"/>
        <v>3</v>
      </c>
      <c r="P144" s="25">
        <f t="shared" si="76"/>
        <v>7</v>
      </c>
      <c r="Q144" s="26">
        <f t="shared" si="76"/>
        <v>13</v>
      </c>
      <c r="R144" s="13">
        <f>SUM(R135:R138)</f>
        <v>35</v>
      </c>
    </row>
    <row r="145" spans="1:18" s="13" customFormat="1" ht="14" hidden="1" thickBot="1">
      <c r="A145" s="23" t="s">
        <v>22</v>
      </c>
      <c r="B145" s="24">
        <f t="shared" ref="B145:Q145" si="77">SUM(B136:B139)</f>
        <v>1</v>
      </c>
      <c r="C145" s="25">
        <f t="shared" si="77"/>
        <v>1</v>
      </c>
      <c r="D145" s="25">
        <f t="shared" si="77"/>
        <v>1</v>
      </c>
      <c r="E145" s="26">
        <f t="shared" si="77"/>
        <v>3</v>
      </c>
      <c r="F145" s="24">
        <f t="shared" si="77"/>
        <v>2</v>
      </c>
      <c r="G145" s="25">
        <f t="shared" si="77"/>
        <v>3</v>
      </c>
      <c r="H145" s="25">
        <f t="shared" si="77"/>
        <v>1</v>
      </c>
      <c r="I145" s="26">
        <f t="shared" si="77"/>
        <v>6</v>
      </c>
      <c r="J145" s="24">
        <f t="shared" si="77"/>
        <v>0</v>
      </c>
      <c r="K145" s="25">
        <f t="shared" si="77"/>
        <v>13</v>
      </c>
      <c r="L145" s="25">
        <f t="shared" si="77"/>
        <v>0</v>
      </c>
      <c r="M145" s="26">
        <f t="shared" si="77"/>
        <v>13</v>
      </c>
      <c r="N145" s="24">
        <f t="shared" si="77"/>
        <v>4</v>
      </c>
      <c r="O145" s="25">
        <f t="shared" si="77"/>
        <v>2</v>
      </c>
      <c r="P145" s="25">
        <f t="shared" si="77"/>
        <v>7</v>
      </c>
      <c r="Q145" s="26">
        <f t="shared" si="77"/>
        <v>13</v>
      </c>
      <c r="R145" s="13">
        <f>SUM(R136:R139)</f>
        <v>35</v>
      </c>
    </row>
    <row r="146" spans="1:18" s="13" customFormat="1" ht="14" hidden="1" thickBot="1">
      <c r="A146" s="27" t="s">
        <v>23</v>
      </c>
      <c r="B146" s="28">
        <f t="shared" ref="B146:Q146" si="78">SUM(B137:B140)</f>
        <v>1</v>
      </c>
      <c r="C146" s="29">
        <f t="shared" si="78"/>
        <v>1</v>
      </c>
      <c r="D146" s="29">
        <f t="shared" si="78"/>
        <v>0</v>
      </c>
      <c r="E146" s="30">
        <f t="shared" si="78"/>
        <v>2</v>
      </c>
      <c r="F146" s="28">
        <f t="shared" si="78"/>
        <v>4</v>
      </c>
      <c r="G146" s="29">
        <f t="shared" si="78"/>
        <v>1</v>
      </c>
      <c r="H146" s="29">
        <f t="shared" si="78"/>
        <v>1</v>
      </c>
      <c r="I146" s="30">
        <f t="shared" si="78"/>
        <v>6</v>
      </c>
      <c r="J146" s="28">
        <f t="shared" si="78"/>
        <v>1</v>
      </c>
      <c r="K146" s="29">
        <f t="shared" si="78"/>
        <v>9</v>
      </c>
      <c r="L146" s="29">
        <f t="shared" si="78"/>
        <v>0</v>
      </c>
      <c r="M146" s="30">
        <f t="shared" si="78"/>
        <v>10</v>
      </c>
      <c r="N146" s="28">
        <f t="shared" si="78"/>
        <v>4</v>
      </c>
      <c r="O146" s="29">
        <f t="shared" si="78"/>
        <v>1</v>
      </c>
      <c r="P146" s="29">
        <f t="shared" si="78"/>
        <v>8</v>
      </c>
      <c r="Q146" s="30">
        <f t="shared" si="78"/>
        <v>13</v>
      </c>
      <c r="R146" s="13">
        <f>SUM(R137:R140)</f>
        <v>31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2</v>
      </c>
      <c r="C148" s="36">
        <f t="shared" si="79"/>
        <v>1</v>
      </c>
      <c r="D148" s="36">
        <f t="shared" si="79"/>
        <v>1</v>
      </c>
      <c r="E148" s="37">
        <f t="shared" si="79"/>
        <v>4</v>
      </c>
      <c r="F148" s="35">
        <f t="shared" si="79"/>
        <v>4</v>
      </c>
      <c r="G148" s="36">
        <f t="shared" si="79"/>
        <v>5</v>
      </c>
      <c r="H148" s="36">
        <f t="shared" si="79"/>
        <v>1</v>
      </c>
      <c r="I148" s="37">
        <f t="shared" si="79"/>
        <v>10</v>
      </c>
      <c r="J148" s="35">
        <f t="shared" si="79"/>
        <v>1</v>
      </c>
      <c r="K148" s="36">
        <f t="shared" si="79"/>
        <v>24</v>
      </c>
      <c r="L148" s="36">
        <f t="shared" si="79"/>
        <v>0</v>
      </c>
      <c r="M148" s="37">
        <f t="shared" si="79"/>
        <v>25</v>
      </c>
      <c r="N148" s="35">
        <f t="shared" si="79"/>
        <v>4</v>
      </c>
      <c r="O148" s="36">
        <f t="shared" si="79"/>
        <v>5</v>
      </c>
      <c r="P148" s="36">
        <f t="shared" si="79"/>
        <v>15</v>
      </c>
      <c r="Q148" s="37">
        <f t="shared" si="79"/>
        <v>24</v>
      </c>
      <c r="R148" s="50">
        <f t="shared" si="79"/>
        <v>63</v>
      </c>
    </row>
    <row r="149" spans="1:18">
      <c r="A149" s="23" t="s">
        <v>25</v>
      </c>
      <c r="B149" s="35">
        <f t="shared" ref="B149:R149" si="80">MAX(B142:B146)</f>
        <v>1</v>
      </c>
      <c r="C149" s="36">
        <f t="shared" si="80"/>
        <v>1</v>
      </c>
      <c r="D149" s="36">
        <f t="shared" si="80"/>
        <v>1</v>
      </c>
      <c r="E149" s="37">
        <f t="shared" si="80"/>
        <v>3</v>
      </c>
      <c r="F149" s="35">
        <f t="shared" si="80"/>
        <v>4</v>
      </c>
      <c r="G149" s="36">
        <f t="shared" si="80"/>
        <v>5</v>
      </c>
      <c r="H149" s="36">
        <f t="shared" si="80"/>
        <v>1</v>
      </c>
      <c r="I149" s="37">
        <f t="shared" si="80"/>
        <v>6</v>
      </c>
      <c r="J149" s="35">
        <f t="shared" si="80"/>
        <v>1</v>
      </c>
      <c r="K149" s="36">
        <f t="shared" si="80"/>
        <v>16</v>
      </c>
      <c r="L149" s="36">
        <f t="shared" si="80"/>
        <v>0</v>
      </c>
      <c r="M149" s="37">
        <f t="shared" si="80"/>
        <v>16</v>
      </c>
      <c r="N149" s="35">
        <f t="shared" si="80"/>
        <v>4</v>
      </c>
      <c r="O149" s="36">
        <f t="shared" si="80"/>
        <v>4</v>
      </c>
      <c r="P149" s="36">
        <f t="shared" si="80"/>
        <v>8</v>
      </c>
      <c r="Q149" s="37">
        <f t="shared" si="80"/>
        <v>13</v>
      </c>
      <c r="R149" s="50">
        <f t="shared" si="80"/>
        <v>35</v>
      </c>
    </row>
    <row r="150" spans="1:18">
      <c r="A150" s="23" t="s">
        <v>26</v>
      </c>
      <c r="B150" s="35">
        <f t="shared" ref="B150:R150" si="81">SUM(B133:B140)/2</f>
        <v>1</v>
      </c>
      <c r="C150" s="36">
        <f t="shared" si="81"/>
        <v>0.5</v>
      </c>
      <c r="D150" s="36">
        <f t="shared" si="81"/>
        <v>0.5</v>
      </c>
      <c r="E150" s="37">
        <f t="shared" si="81"/>
        <v>2</v>
      </c>
      <c r="F150" s="35">
        <f t="shared" si="81"/>
        <v>2</v>
      </c>
      <c r="G150" s="36">
        <f t="shared" si="81"/>
        <v>2.5</v>
      </c>
      <c r="H150" s="36">
        <f t="shared" si="81"/>
        <v>0.5</v>
      </c>
      <c r="I150" s="37">
        <f t="shared" si="81"/>
        <v>5</v>
      </c>
      <c r="J150" s="35">
        <f t="shared" si="81"/>
        <v>0.5</v>
      </c>
      <c r="K150" s="36">
        <f t="shared" si="81"/>
        <v>12</v>
      </c>
      <c r="L150" s="36">
        <f t="shared" si="81"/>
        <v>0</v>
      </c>
      <c r="M150" s="37">
        <f t="shared" si="81"/>
        <v>12.5</v>
      </c>
      <c r="N150" s="35">
        <f t="shared" si="81"/>
        <v>2</v>
      </c>
      <c r="O150" s="36">
        <f t="shared" si="81"/>
        <v>2.5</v>
      </c>
      <c r="P150" s="36">
        <f t="shared" si="81"/>
        <v>7.5</v>
      </c>
      <c r="Q150" s="37">
        <f t="shared" si="81"/>
        <v>12</v>
      </c>
      <c r="R150" s="50">
        <f t="shared" si="81"/>
        <v>31.5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V151"/>
  <sheetViews>
    <sheetView zoomScaleNormal="100" workbookViewId="0">
      <selection activeCell="X17" sqref="X17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  <col min="19" max="22" width="9.1640625" hidden="1" customWidth="1"/>
    <col min="23" max="23" width="11.1640625" customWidth="1"/>
  </cols>
  <sheetData>
    <row r="1" spans="1:22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22">
      <c r="A2" s="1"/>
      <c r="B2" s="1"/>
      <c r="C2" s="2"/>
      <c r="D2" s="2"/>
      <c r="F2" s="1"/>
      <c r="I2" s="3"/>
    </row>
    <row r="3" spans="1:22" ht="14" thickBot="1">
      <c r="A3" s="1"/>
      <c r="B3" s="1" t="str">
        <f>cycle!A3</f>
        <v>Average Mon-Fri March 2006</v>
      </c>
      <c r="D3" s="2"/>
    </row>
    <row r="4" spans="1:22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  <c r="S4" s="5" t="s">
        <v>6</v>
      </c>
      <c r="T4" s="6"/>
      <c r="U4" s="6"/>
      <c r="V4" s="7"/>
    </row>
    <row r="5" spans="1:22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  <c r="S5" s="9"/>
      <c r="T5" s="77" t="s">
        <v>84</v>
      </c>
      <c r="U5" s="11"/>
      <c r="V5" s="12"/>
    </row>
    <row r="6" spans="1:22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  <c r="S6" s="15" t="s">
        <v>7</v>
      </c>
      <c r="T6" s="16" t="s">
        <v>8</v>
      </c>
      <c r="U6" s="16" t="s">
        <v>9</v>
      </c>
      <c r="V6" s="17" t="s">
        <v>10</v>
      </c>
    </row>
    <row r="7" spans="1:22" s="13" customFormat="1" ht="22" hidden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  <c r="S7" s="19" t="s">
        <v>85</v>
      </c>
      <c r="T7" s="20"/>
      <c r="U7" s="20" t="s">
        <v>86</v>
      </c>
      <c r="V7" s="22"/>
    </row>
    <row r="8" spans="1:22" s="13" customFormat="1">
      <c r="A8" s="56" t="s">
        <v>11</v>
      </c>
      <c r="B8" s="57">
        <f t="shared" ref="B8:D15" si="0">+(B33+B58+B83+B108+B133)/5</f>
        <v>18.8</v>
      </c>
      <c r="C8" s="58">
        <f t="shared" si="0"/>
        <v>1</v>
      </c>
      <c r="D8" s="68">
        <f t="shared" si="0"/>
        <v>0</v>
      </c>
      <c r="E8" s="59">
        <f t="shared" ref="E8:E15" si="1">SUM(B8:D8)</f>
        <v>19.8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69">
        <f t="shared" ref="J8:L15" si="4">+(J33+J58+J83+J108+J133)/5</f>
        <v>0</v>
      </c>
      <c r="K8" s="58">
        <f t="shared" si="4"/>
        <v>0.4</v>
      </c>
      <c r="L8" s="58">
        <f t="shared" si="4"/>
        <v>0</v>
      </c>
      <c r="M8" s="59">
        <f t="shared" ref="M8:M15" si="5">SUM(J8:L8)</f>
        <v>0.4</v>
      </c>
      <c r="N8" s="57">
        <f t="shared" ref="N8:P15" si="6">+(N33+N58+N83+N108+N133)/5</f>
        <v>0</v>
      </c>
      <c r="O8" s="68">
        <f t="shared" si="6"/>
        <v>0</v>
      </c>
      <c r="P8" s="58">
        <f t="shared" si="6"/>
        <v>0.8</v>
      </c>
      <c r="Q8" s="59">
        <f t="shared" ref="Q8:Q15" si="7">SUM(N8:P8)</f>
        <v>0.8</v>
      </c>
      <c r="R8" s="60">
        <f t="shared" ref="R8:U15" si="8">+(R33+R58+R83+R108+R133)/5</f>
        <v>21</v>
      </c>
      <c r="S8" s="57">
        <f t="shared" si="8"/>
        <v>0.6</v>
      </c>
      <c r="T8" s="68">
        <f t="shared" si="8"/>
        <v>0</v>
      </c>
      <c r="U8" s="58">
        <f t="shared" si="8"/>
        <v>5</v>
      </c>
      <c r="V8" s="59">
        <f t="shared" ref="V8:V15" si="9">SUM(S8:U8)</f>
        <v>5.6</v>
      </c>
    </row>
    <row r="9" spans="1:22" s="13" customFormat="1">
      <c r="A9" s="56" t="s">
        <v>12</v>
      </c>
      <c r="B9" s="57">
        <f t="shared" si="0"/>
        <v>20.2</v>
      </c>
      <c r="C9" s="58">
        <f t="shared" si="0"/>
        <v>2.6</v>
      </c>
      <c r="D9" s="68">
        <f t="shared" si="0"/>
        <v>0</v>
      </c>
      <c r="E9" s="59">
        <f t="shared" si="1"/>
        <v>22.8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69">
        <f t="shared" si="4"/>
        <v>0</v>
      </c>
      <c r="K9" s="58">
        <f t="shared" si="4"/>
        <v>0.6</v>
      </c>
      <c r="L9" s="58">
        <f t="shared" si="4"/>
        <v>0</v>
      </c>
      <c r="M9" s="59">
        <f t="shared" si="5"/>
        <v>0.6</v>
      </c>
      <c r="N9" s="57">
        <f t="shared" si="6"/>
        <v>0</v>
      </c>
      <c r="O9" s="68">
        <f t="shared" si="6"/>
        <v>0</v>
      </c>
      <c r="P9" s="58">
        <f t="shared" si="6"/>
        <v>1.2</v>
      </c>
      <c r="Q9" s="59">
        <f t="shared" si="7"/>
        <v>1.2</v>
      </c>
      <c r="R9" s="60">
        <f t="shared" si="8"/>
        <v>24.6</v>
      </c>
      <c r="S9" s="57">
        <f t="shared" si="8"/>
        <v>0.6</v>
      </c>
      <c r="T9" s="68">
        <f t="shared" si="8"/>
        <v>0</v>
      </c>
      <c r="U9" s="58">
        <f t="shared" si="8"/>
        <v>4.4000000000000004</v>
      </c>
      <c r="V9" s="59">
        <f t="shared" si="9"/>
        <v>5</v>
      </c>
    </row>
    <row r="10" spans="1:22" s="13" customFormat="1">
      <c r="A10" s="56" t="s">
        <v>13</v>
      </c>
      <c r="B10" s="57">
        <f t="shared" si="0"/>
        <v>32.4</v>
      </c>
      <c r="C10" s="58">
        <f t="shared" si="0"/>
        <v>1.4</v>
      </c>
      <c r="D10" s="68">
        <f t="shared" si="0"/>
        <v>0</v>
      </c>
      <c r="E10" s="59">
        <f t="shared" si="1"/>
        <v>33.799999999999997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69">
        <f t="shared" si="4"/>
        <v>0</v>
      </c>
      <c r="K10" s="58">
        <f t="shared" si="4"/>
        <v>1.8</v>
      </c>
      <c r="L10" s="58">
        <f t="shared" si="4"/>
        <v>0</v>
      </c>
      <c r="M10" s="59">
        <f t="shared" si="5"/>
        <v>1.8</v>
      </c>
      <c r="N10" s="57">
        <f t="shared" si="6"/>
        <v>0</v>
      </c>
      <c r="O10" s="68">
        <f t="shared" si="6"/>
        <v>0</v>
      </c>
      <c r="P10" s="58">
        <f t="shared" si="6"/>
        <v>1.8</v>
      </c>
      <c r="Q10" s="59">
        <f t="shared" si="7"/>
        <v>1.8</v>
      </c>
      <c r="R10" s="60">
        <f t="shared" si="8"/>
        <v>37.4</v>
      </c>
      <c r="S10" s="57">
        <f t="shared" si="8"/>
        <v>0.4</v>
      </c>
      <c r="T10" s="68">
        <f t="shared" si="8"/>
        <v>0</v>
      </c>
      <c r="U10" s="58">
        <f t="shared" si="8"/>
        <v>6.4</v>
      </c>
      <c r="V10" s="59">
        <f t="shared" si="9"/>
        <v>6.8000000000000007</v>
      </c>
    </row>
    <row r="11" spans="1:22" s="13" customFormat="1">
      <c r="A11" s="56" t="s">
        <v>14</v>
      </c>
      <c r="B11" s="57">
        <f t="shared" si="0"/>
        <v>44.2</v>
      </c>
      <c r="C11" s="58">
        <f t="shared" si="0"/>
        <v>3.4</v>
      </c>
      <c r="D11" s="68">
        <f t="shared" si="0"/>
        <v>0</v>
      </c>
      <c r="E11" s="59">
        <f t="shared" si="1"/>
        <v>47.6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69">
        <f t="shared" si="4"/>
        <v>0</v>
      </c>
      <c r="K11" s="58">
        <f t="shared" si="4"/>
        <v>1</v>
      </c>
      <c r="L11" s="58">
        <f t="shared" si="4"/>
        <v>0</v>
      </c>
      <c r="M11" s="59">
        <f t="shared" si="5"/>
        <v>1</v>
      </c>
      <c r="N11" s="57">
        <f t="shared" si="6"/>
        <v>0.8</v>
      </c>
      <c r="O11" s="68">
        <f t="shared" si="6"/>
        <v>0</v>
      </c>
      <c r="P11" s="58">
        <f t="shared" si="6"/>
        <v>0.8</v>
      </c>
      <c r="Q11" s="59">
        <f t="shared" si="7"/>
        <v>1.6</v>
      </c>
      <c r="R11" s="60">
        <f t="shared" si="8"/>
        <v>50.2</v>
      </c>
      <c r="S11" s="57">
        <f t="shared" si="8"/>
        <v>1.8</v>
      </c>
      <c r="T11" s="68">
        <f t="shared" si="8"/>
        <v>0</v>
      </c>
      <c r="U11" s="58">
        <f t="shared" si="8"/>
        <v>6.8</v>
      </c>
      <c r="V11" s="59">
        <f t="shared" si="9"/>
        <v>8.6</v>
      </c>
    </row>
    <row r="12" spans="1:22" s="13" customFormat="1">
      <c r="A12" s="56" t="s">
        <v>15</v>
      </c>
      <c r="B12" s="57">
        <f t="shared" si="0"/>
        <v>45</v>
      </c>
      <c r="C12" s="58">
        <f t="shared" si="0"/>
        <v>3</v>
      </c>
      <c r="D12" s="68">
        <f t="shared" si="0"/>
        <v>0</v>
      </c>
      <c r="E12" s="59">
        <f t="shared" si="1"/>
        <v>48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69">
        <f t="shared" si="4"/>
        <v>0</v>
      </c>
      <c r="K12" s="58">
        <f t="shared" si="4"/>
        <v>0.2</v>
      </c>
      <c r="L12" s="58">
        <f t="shared" si="4"/>
        <v>0.2</v>
      </c>
      <c r="M12" s="59">
        <f t="shared" si="5"/>
        <v>0.4</v>
      </c>
      <c r="N12" s="57">
        <f t="shared" si="6"/>
        <v>0.4</v>
      </c>
      <c r="O12" s="68">
        <f t="shared" si="6"/>
        <v>0</v>
      </c>
      <c r="P12" s="58">
        <f t="shared" si="6"/>
        <v>2.2000000000000002</v>
      </c>
      <c r="Q12" s="59">
        <f t="shared" si="7"/>
        <v>2.6</v>
      </c>
      <c r="R12" s="60">
        <f t="shared" si="8"/>
        <v>51</v>
      </c>
      <c r="S12" s="57">
        <f t="shared" si="8"/>
        <v>1.2</v>
      </c>
      <c r="T12" s="68">
        <f t="shared" si="8"/>
        <v>0</v>
      </c>
      <c r="U12" s="58">
        <f t="shared" si="8"/>
        <v>9.8000000000000007</v>
      </c>
      <c r="V12" s="59">
        <f t="shared" si="9"/>
        <v>11</v>
      </c>
    </row>
    <row r="13" spans="1:22" s="13" customFormat="1">
      <c r="A13" s="56" t="s">
        <v>16</v>
      </c>
      <c r="B13" s="57">
        <f t="shared" si="0"/>
        <v>29.8</v>
      </c>
      <c r="C13" s="58">
        <f t="shared" si="0"/>
        <v>1.6</v>
      </c>
      <c r="D13" s="68">
        <f t="shared" si="0"/>
        <v>0</v>
      </c>
      <c r="E13" s="59">
        <f t="shared" si="1"/>
        <v>31.400000000000002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69">
        <f t="shared" si="4"/>
        <v>0</v>
      </c>
      <c r="K13" s="58">
        <f t="shared" si="4"/>
        <v>0.2</v>
      </c>
      <c r="L13" s="58">
        <f t="shared" si="4"/>
        <v>0.2</v>
      </c>
      <c r="M13" s="59">
        <f t="shared" si="5"/>
        <v>0.4</v>
      </c>
      <c r="N13" s="57">
        <f t="shared" si="6"/>
        <v>0.2</v>
      </c>
      <c r="O13" s="68">
        <f t="shared" si="6"/>
        <v>0</v>
      </c>
      <c r="P13" s="58">
        <f t="shared" si="6"/>
        <v>1</v>
      </c>
      <c r="Q13" s="59">
        <f t="shared" si="7"/>
        <v>1.2</v>
      </c>
      <c r="R13" s="60">
        <f t="shared" si="8"/>
        <v>33</v>
      </c>
      <c r="S13" s="57">
        <f t="shared" si="8"/>
        <v>2.6</v>
      </c>
      <c r="T13" s="68">
        <f t="shared" si="8"/>
        <v>0</v>
      </c>
      <c r="U13" s="58">
        <f t="shared" si="8"/>
        <v>10.199999999999999</v>
      </c>
      <c r="V13" s="59">
        <f t="shared" si="9"/>
        <v>12.799999999999999</v>
      </c>
    </row>
    <row r="14" spans="1:22" s="13" customFormat="1">
      <c r="A14" s="56" t="s">
        <v>17</v>
      </c>
      <c r="B14" s="57">
        <f t="shared" si="0"/>
        <v>16.2</v>
      </c>
      <c r="C14" s="58">
        <f t="shared" si="0"/>
        <v>0.2</v>
      </c>
      <c r="D14" s="68">
        <f t="shared" si="0"/>
        <v>0</v>
      </c>
      <c r="E14" s="59">
        <f t="shared" si="1"/>
        <v>16.399999999999999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69">
        <f t="shared" si="4"/>
        <v>0</v>
      </c>
      <c r="K14" s="58">
        <f t="shared" si="4"/>
        <v>0.6</v>
      </c>
      <c r="L14" s="58">
        <f t="shared" si="4"/>
        <v>0</v>
      </c>
      <c r="M14" s="59">
        <f t="shared" si="5"/>
        <v>0.6</v>
      </c>
      <c r="N14" s="57">
        <f t="shared" si="6"/>
        <v>0</v>
      </c>
      <c r="O14" s="68">
        <f t="shared" si="6"/>
        <v>0</v>
      </c>
      <c r="P14" s="58">
        <f t="shared" si="6"/>
        <v>0.4</v>
      </c>
      <c r="Q14" s="59">
        <f t="shared" si="7"/>
        <v>0.4</v>
      </c>
      <c r="R14" s="60">
        <f t="shared" si="8"/>
        <v>17.399999999999999</v>
      </c>
      <c r="S14" s="57">
        <f t="shared" si="8"/>
        <v>1.2</v>
      </c>
      <c r="T14" s="68">
        <f t="shared" si="8"/>
        <v>0</v>
      </c>
      <c r="U14" s="58">
        <f t="shared" si="8"/>
        <v>2.8</v>
      </c>
      <c r="V14" s="59">
        <f t="shared" si="9"/>
        <v>4</v>
      </c>
    </row>
    <row r="15" spans="1:22" s="13" customFormat="1">
      <c r="A15" s="56" t="s">
        <v>18</v>
      </c>
      <c r="B15" s="57">
        <f>+(B40+B65+B90+B115+B140)/5</f>
        <v>11.6</v>
      </c>
      <c r="C15" s="58">
        <f t="shared" si="0"/>
        <v>1.2</v>
      </c>
      <c r="D15" s="68">
        <f t="shared" si="0"/>
        <v>0</v>
      </c>
      <c r="E15" s="59">
        <f t="shared" si="1"/>
        <v>12.799999999999999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69">
        <f t="shared" si="4"/>
        <v>0</v>
      </c>
      <c r="K15" s="58">
        <f t="shared" si="4"/>
        <v>0.2</v>
      </c>
      <c r="L15" s="58">
        <f t="shared" si="4"/>
        <v>0</v>
      </c>
      <c r="M15" s="59">
        <f t="shared" si="5"/>
        <v>0.2</v>
      </c>
      <c r="N15" s="57">
        <f t="shared" si="6"/>
        <v>0</v>
      </c>
      <c r="O15" s="68">
        <f t="shared" si="6"/>
        <v>0</v>
      </c>
      <c r="P15" s="58">
        <f t="shared" si="6"/>
        <v>0.8</v>
      </c>
      <c r="Q15" s="59">
        <f t="shared" si="7"/>
        <v>0.8</v>
      </c>
      <c r="R15" s="60">
        <f t="shared" si="8"/>
        <v>13.8</v>
      </c>
      <c r="S15" s="57">
        <f>+(S40+S65+S90+S115+S140)/5</f>
        <v>0.4</v>
      </c>
      <c r="T15" s="68">
        <f t="shared" si="8"/>
        <v>0</v>
      </c>
      <c r="U15" s="58">
        <f t="shared" si="8"/>
        <v>5</v>
      </c>
      <c r="V15" s="59">
        <f t="shared" si="9"/>
        <v>5.4</v>
      </c>
    </row>
    <row r="16" spans="1:22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  <c r="S16" s="24"/>
      <c r="T16" s="25"/>
      <c r="U16" s="25"/>
      <c r="V16" s="26"/>
    </row>
    <row r="17" spans="1:22" s="13" customFormat="1">
      <c r="A17" s="56" t="s">
        <v>19</v>
      </c>
      <c r="B17" s="57">
        <f t="shared" ref="B17:Q17" si="10">SUM(B8:B11)</f>
        <v>115.60000000000001</v>
      </c>
      <c r="C17" s="58">
        <f t="shared" si="10"/>
        <v>8.4</v>
      </c>
      <c r="D17" s="68">
        <f t="shared" si="10"/>
        <v>0</v>
      </c>
      <c r="E17" s="59">
        <f t="shared" si="10"/>
        <v>124</v>
      </c>
      <c r="F17" s="57">
        <f t="shared" si="10"/>
        <v>0</v>
      </c>
      <c r="G17" s="58">
        <f t="shared" si="10"/>
        <v>0</v>
      </c>
      <c r="H17" s="58">
        <f t="shared" si="10"/>
        <v>0</v>
      </c>
      <c r="I17" s="59">
        <f t="shared" si="10"/>
        <v>0</v>
      </c>
      <c r="J17" s="69">
        <f t="shared" si="10"/>
        <v>0</v>
      </c>
      <c r="K17" s="58">
        <f t="shared" si="10"/>
        <v>3.8</v>
      </c>
      <c r="L17" s="58">
        <f t="shared" si="10"/>
        <v>0</v>
      </c>
      <c r="M17" s="59">
        <f t="shared" si="10"/>
        <v>3.8</v>
      </c>
      <c r="N17" s="57">
        <f t="shared" si="10"/>
        <v>0.8</v>
      </c>
      <c r="O17" s="68">
        <f t="shared" si="10"/>
        <v>0</v>
      </c>
      <c r="P17" s="58">
        <f t="shared" si="10"/>
        <v>4.5999999999999996</v>
      </c>
      <c r="Q17" s="59">
        <f t="shared" si="10"/>
        <v>5.4</v>
      </c>
      <c r="R17" s="60">
        <f t="shared" ref="R17:V21" si="11">SUM(R8:R11)</f>
        <v>133.19999999999999</v>
      </c>
      <c r="S17" s="57">
        <f t="shared" si="11"/>
        <v>3.4000000000000004</v>
      </c>
      <c r="T17" s="68">
        <f t="shared" si="11"/>
        <v>0</v>
      </c>
      <c r="U17" s="58">
        <f t="shared" si="11"/>
        <v>22.6</v>
      </c>
      <c r="V17" s="59">
        <f t="shared" si="11"/>
        <v>26</v>
      </c>
    </row>
    <row r="18" spans="1:22" s="13" customFormat="1">
      <c r="A18" s="56" t="s">
        <v>20</v>
      </c>
      <c r="B18" s="57">
        <f t="shared" ref="B18:Q18" si="12">SUM(B9:B12)</f>
        <v>141.80000000000001</v>
      </c>
      <c r="C18" s="58">
        <f t="shared" si="12"/>
        <v>10.4</v>
      </c>
      <c r="D18" s="68">
        <f t="shared" si="12"/>
        <v>0</v>
      </c>
      <c r="E18" s="59">
        <f t="shared" si="12"/>
        <v>152.19999999999999</v>
      </c>
      <c r="F18" s="57">
        <f t="shared" si="12"/>
        <v>0</v>
      </c>
      <c r="G18" s="58">
        <f t="shared" si="12"/>
        <v>0</v>
      </c>
      <c r="H18" s="58">
        <f t="shared" si="12"/>
        <v>0</v>
      </c>
      <c r="I18" s="59">
        <f t="shared" si="12"/>
        <v>0</v>
      </c>
      <c r="J18" s="69">
        <f t="shared" si="12"/>
        <v>0</v>
      </c>
      <c r="K18" s="58">
        <f t="shared" si="12"/>
        <v>3.6</v>
      </c>
      <c r="L18" s="58">
        <f t="shared" si="12"/>
        <v>0.2</v>
      </c>
      <c r="M18" s="59">
        <f t="shared" si="12"/>
        <v>3.8</v>
      </c>
      <c r="N18" s="57">
        <f t="shared" si="12"/>
        <v>1.2000000000000002</v>
      </c>
      <c r="O18" s="68">
        <f t="shared" si="12"/>
        <v>0</v>
      </c>
      <c r="P18" s="58">
        <f t="shared" si="12"/>
        <v>6</v>
      </c>
      <c r="Q18" s="59">
        <f t="shared" si="12"/>
        <v>7.1999999999999993</v>
      </c>
      <c r="R18" s="60">
        <f t="shared" si="11"/>
        <v>163.19999999999999</v>
      </c>
      <c r="S18" s="57">
        <f t="shared" si="11"/>
        <v>4</v>
      </c>
      <c r="T18" s="68">
        <f t="shared" si="11"/>
        <v>0</v>
      </c>
      <c r="U18" s="58">
        <f t="shared" si="11"/>
        <v>27.400000000000002</v>
      </c>
      <c r="V18" s="59">
        <f t="shared" si="11"/>
        <v>31.4</v>
      </c>
    </row>
    <row r="19" spans="1:22" s="13" customFormat="1">
      <c r="A19" s="56" t="s">
        <v>21</v>
      </c>
      <c r="B19" s="57">
        <f t="shared" ref="B19:Q19" si="13">SUM(B10:B13)</f>
        <v>151.4</v>
      </c>
      <c r="C19" s="58">
        <f t="shared" si="13"/>
        <v>9.4</v>
      </c>
      <c r="D19" s="68">
        <f t="shared" si="13"/>
        <v>0</v>
      </c>
      <c r="E19" s="59">
        <f t="shared" si="13"/>
        <v>160.80000000000001</v>
      </c>
      <c r="F19" s="57">
        <f t="shared" si="13"/>
        <v>0</v>
      </c>
      <c r="G19" s="58">
        <f t="shared" si="13"/>
        <v>0</v>
      </c>
      <c r="H19" s="58">
        <f t="shared" si="13"/>
        <v>0</v>
      </c>
      <c r="I19" s="59">
        <f t="shared" si="13"/>
        <v>0</v>
      </c>
      <c r="J19" s="69">
        <f t="shared" si="13"/>
        <v>0</v>
      </c>
      <c r="K19" s="58">
        <f t="shared" si="13"/>
        <v>3.2</v>
      </c>
      <c r="L19" s="58">
        <f t="shared" si="13"/>
        <v>0.4</v>
      </c>
      <c r="M19" s="59">
        <f t="shared" si="13"/>
        <v>3.5999999999999996</v>
      </c>
      <c r="N19" s="57">
        <f t="shared" si="13"/>
        <v>1.4000000000000001</v>
      </c>
      <c r="O19" s="68">
        <f t="shared" si="13"/>
        <v>0</v>
      </c>
      <c r="P19" s="58">
        <f t="shared" si="13"/>
        <v>5.8000000000000007</v>
      </c>
      <c r="Q19" s="59">
        <f t="shared" si="13"/>
        <v>7.2</v>
      </c>
      <c r="R19" s="60">
        <f t="shared" si="11"/>
        <v>171.6</v>
      </c>
      <c r="S19" s="57">
        <f t="shared" si="11"/>
        <v>6</v>
      </c>
      <c r="T19" s="68">
        <f t="shared" si="11"/>
        <v>0</v>
      </c>
      <c r="U19" s="58">
        <f t="shared" si="11"/>
        <v>33.200000000000003</v>
      </c>
      <c r="V19" s="59">
        <f t="shared" si="11"/>
        <v>39.199999999999996</v>
      </c>
    </row>
    <row r="20" spans="1:22" s="13" customFormat="1">
      <c r="A20" s="56" t="s">
        <v>22</v>
      </c>
      <c r="B20" s="57">
        <f t="shared" ref="B20:Q20" si="14">SUM(B11:B14)</f>
        <v>135.19999999999999</v>
      </c>
      <c r="C20" s="58">
        <f t="shared" si="14"/>
        <v>8.1999999999999993</v>
      </c>
      <c r="D20" s="68">
        <f t="shared" si="14"/>
        <v>0</v>
      </c>
      <c r="E20" s="59">
        <f t="shared" si="14"/>
        <v>143.4</v>
      </c>
      <c r="F20" s="57">
        <f t="shared" si="14"/>
        <v>0</v>
      </c>
      <c r="G20" s="58">
        <f t="shared" si="14"/>
        <v>0</v>
      </c>
      <c r="H20" s="58">
        <f t="shared" si="14"/>
        <v>0</v>
      </c>
      <c r="I20" s="59">
        <f t="shared" si="14"/>
        <v>0</v>
      </c>
      <c r="J20" s="69">
        <f t="shared" si="14"/>
        <v>0</v>
      </c>
      <c r="K20" s="58">
        <f t="shared" si="14"/>
        <v>2</v>
      </c>
      <c r="L20" s="58">
        <f t="shared" si="14"/>
        <v>0.4</v>
      </c>
      <c r="M20" s="59">
        <f t="shared" si="14"/>
        <v>2.4</v>
      </c>
      <c r="N20" s="57">
        <f t="shared" si="14"/>
        <v>1.4000000000000001</v>
      </c>
      <c r="O20" s="68">
        <f t="shared" si="14"/>
        <v>0</v>
      </c>
      <c r="P20" s="58">
        <f t="shared" si="14"/>
        <v>4.4000000000000004</v>
      </c>
      <c r="Q20" s="59">
        <f t="shared" si="14"/>
        <v>5.8000000000000007</v>
      </c>
      <c r="R20" s="60">
        <f t="shared" si="11"/>
        <v>151.6</v>
      </c>
      <c r="S20" s="57">
        <f t="shared" si="11"/>
        <v>6.8</v>
      </c>
      <c r="T20" s="68">
        <f t="shared" si="11"/>
        <v>0</v>
      </c>
      <c r="U20" s="58">
        <f t="shared" si="11"/>
        <v>29.6</v>
      </c>
      <c r="V20" s="59">
        <f t="shared" si="11"/>
        <v>36.4</v>
      </c>
    </row>
    <row r="21" spans="1:22" s="13" customFormat="1" ht="14" thickBot="1">
      <c r="A21" s="61" t="s">
        <v>23</v>
      </c>
      <c r="B21" s="62">
        <f t="shared" ref="B21:Q21" si="15">SUM(B12:B15)</f>
        <v>102.6</v>
      </c>
      <c r="C21" s="63">
        <f t="shared" si="15"/>
        <v>6</v>
      </c>
      <c r="D21" s="70">
        <f t="shared" si="15"/>
        <v>0</v>
      </c>
      <c r="E21" s="64">
        <f t="shared" si="15"/>
        <v>108.60000000000001</v>
      </c>
      <c r="F21" s="62">
        <f t="shared" si="15"/>
        <v>0</v>
      </c>
      <c r="G21" s="63">
        <f t="shared" si="15"/>
        <v>0</v>
      </c>
      <c r="H21" s="63">
        <f t="shared" si="15"/>
        <v>0</v>
      </c>
      <c r="I21" s="64">
        <f t="shared" si="15"/>
        <v>0</v>
      </c>
      <c r="J21" s="72">
        <f t="shared" si="15"/>
        <v>0</v>
      </c>
      <c r="K21" s="63">
        <f t="shared" si="15"/>
        <v>1.2</v>
      </c>
      <c r="L21" s="63">
        <f t="shared" si="15"/>
        <v>0.4</v>
      </c>
      <c r="M21" s="64">
        <f t="shared" si="15"/>
        <v>1.5999999999999999</v>
      </c>
      <c r="N21" s="62">
        <f t="shared" si="15"/>
        <v>0.60000000000000009</v>
      </c>
      <c r="O21" s="70">
        <f t="shared" si="15"/>
        <v>0</v>
      </c>
      <c r="P21" s="63">
        <f t="shared" si="15"/>
        <v>4.4000000000000004</v>
      </c>
      <c r="Q21" s="64">
        <f t="shared" si="15"/>
        <v>5</v>
      </c>
      <c r="R21" s="65">
        <f t="shared" si="11"/>
        <v>115.2</v>
      </c>
      <c r="S21" s="62">
        <f t="shared" si="11"/>
        <v>5.4</v>
      </c>
      <c r="T21" s="70">
        <f t="shared" si="11"/>
        <v>0</v>
      </c>
      <c r="U21" s="63">
        <f t="shared" si="11"/>
        <v>27.8</v>
      </c>
      <c r="V21" s="64">
        <f t="shared" si="11"/>
        <v>33.199999999999996</v>
      </c>
    </row>
    <row r="22" spans="1:22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  <c r="S22" s="32"/>
      <c r="T22" s="33"/>
      <c r="U22" s="33"/>
      <c r="V22" s="34"/>
    </row>
    <row r="23" spans="1:22">
      <c r="A23" s="23" t="s">
        <v>24</v>
      </c>
      <c r="B23" s="35">
        <f t="shared" ref="B23:Q23" si="16">SUM(B8:B15)</f>
        <v>218.20000000000002</v>
      </c>
      <c r="C23" s="36">
        <f t="shared" si="16"/>
        <v>14.399999999999999</v>
      </c>
      <c r="D23" s="71">
        <f t="shared" si="16"/>
        <v>0</v>
      </c>
      <c r="E23" s="37">
        <f t="shared" si="16"/>
        <v>232.60000000000002</v>
      </c>
      <c r="F23" s="35">
        <f t="shared" si="16"/>
        <v>0</v>
      </c>
      <c r="G23" s="36">
        <f t="shared" si="16"/>
        <v>0</v>
      </c>
      <c r="H23" s="36">
        <f t="shared" si="16"/>
        <v>0</v>
      </c>
      <c r="I23" s="37">
        <f t="shared" si="16"/>
        <v>0</v>
      </c>
      <c r="J23" s="73">
        <f t="shared" si="16"/>
        <v>0</v>
      </c>
      <c r="K23" s="36">
        <f t="shared" si="16"/>
        <v>5</v>
      </c>
      <c r="L23" s="36">
        <f t="shared" si="16"/>
        <v>0.4</v>
      </c>
      <c r="M23" s="37">
        <f t="shared" si="16"/>
        <v>5.4</v>
      </c>
      <c r="N23" s="35">
        <f t="shared" si="16"/>
        <v>1.4000000000000001</v>
      </c>
      <c r="O23" s="71">
        <f t="shared" si="16"/>
        <v>0</v>
      </c>
      <c r="P23" s="36">
        <f t="shared" si="16"/>
        <v>9</v>
      </c>
      <c r="Q23" s="37">
        <f t="shared" si="16"/>
        <v>10.4</v>
      </c>
      <c r="R23" s="50">
        <f>SUM(R8:R15)</f>
        <v>248.4</v>
      </c>
      <c r="S23" s="35">
        <f>SUM(S8:S15)</f>
        <v>8.8000000000000007</v>
      </c>
      <c r="T23" s="71">
        <f>SUM(T8:T15)</f>
        <v>0</v>
      </c>
      <c r="U23" s="36">
        <f>SUM(U8:U15)</f>
        <v>50.400000000000006</v>
      </c>
      <c r="V23" s="37">
        <f>SUM(V8:V15)</f>
        <v>59.199999999999996</v>
      </c>
    </row>
    <row r="24" spans="1:22">
      <c r="A24" s="23" t="s">
        <v>25</v>
      </c>
      <c r="B24" s="35">
        <f t="shared" ref="B24:Q24" si="17">MAX(B17:B21)</f>
        <v>151.4</v>
      </c>
      <c r="C24" s="36">
        <f t="shared" si="17"/>
        <v>10.4</v>
      </c>
      <c r="D24" s="71">
        <f t="shared" si="17"/>
        <v>0</v>
      </c>
      <c r="E24" s="37">
        <f t="shared" si="17"/>
        <v>160.80000000000001</v>
      </c>
      <c r="F24" s="35">
        <f t="shared" si="17"/>
        <v>0</v>
      </c>
      <c r="G24" s="36">
        <f t="shared" si="17"/>
        <v>0</v>
      </c>
      <c r="H24" s="36">
        <f t="shared" si="17"/>
        <v>0</v>
      </c>
      <c r="I24" s="37">
        <f t="shared" si="17"/>
        <v>0</v>
      </c>
      <c r="J24" s="73">
        <f t="shared" si="17"/>
        <v>0</v>
      </c>
      <c r="K24" s="36">
        <f t="shared" si="17"/>
        <v>3.8</v>
      </c>
      <c r="L24" s="36">
        <f t="shared" si="17"/>
        <v>0.4</v>
      </c>
      <c r="M24" s="37">
        <f t="shared" si="17"/>
        <v>3.8</v>
      </c>
      <c r="N24" s="35">
        <f t="shared" si="17"/>
        <v>1.4000000000000001</v>
      </c>
      <c r="O24" s="71">
        <f t="shared" si="17"/>
        <v>0</v>
      </c>
      <c r="P24" s="36">
        <f t="shared" si="17"/>
        <v>6</v>
      </c>
      <c r="Q24" s="37">
        <f t="shared" si="17"/>
        <v>7.2</v>
      </c>
      <c r="R24" s="50">
        <f>MAX(R17:R21)</f>
        <v>171.6</v>
      </c>
      <c r="S24" s="35">
        <f>MAX(S17:S21)</f>
        <v>6.8</v>
      </c>
      <c r="T24" s="71">
        <f>MAX(T17:T21)</f>
        <v>0</v>
      </c>
      <c r="U24" s="36">
        <f>MAX(U17:U21)</f>
        <v>33.200000000000003</v>
      </c>
      <c r="V24" s="37">
        <f>MAX(V17:V21)</f>
        <v>39.199999999999996</v>
      </c>
    </row>
    <row r="25" spans="1:22">
      <c r="A25" s="23" t="s">
        <v>26</v>
      </c>
      <c r="B25" s="35">
        <f t="shared" ref="B25:Q25" si="18">SUM(B8:B15)/2</f>
        <v>109.10000000000001</v>
      </c>
      <c r="C25" s="36">
        <f t="shared" si="18"/>
        <v>7.1999999999999993</v>
      </c>
      <c r="D25" s="71">
        <f t="shared" si="18"/>
        <v>0</v>
      </c>
      <c r="E25" s="37">
        <f t="shared" si="18"/>
        <v>116.30000000000001</v>
      </c>
      <c r="F25" s="35">
        <f t="shared" si="18"/>
        <v>0</v>
      </c>
      <c r="G25" s="36">
        <f t="shared" si="18"/>
        <v>0</v>
      </c>
      <c r="H25" s="36">
        <f t="shared" si="18"/>
        <v>0</v>
      </c>
      <c r="I25" s="37">
        <f t="shared" si="18"/>
        <v>0</v>
      </c>
      <c r="J25" s="73">
        <f t="shared" si="18"/>
        <v>0</v>
      </c>
      <c r="K25" s="36">
        <f t="shared" si="18"/>
        <v>2.5</v>
      </c>
      <c r="L25" s="36">
        <f t="shared" si="18"/>
        <v>0.2</v>
      </c>
      <c r="M25" s="37">
        <f t="shared" si="18"/>
        <v>2.7</v>
      </c>
      <c r="N25" s="35">
        <f t="shared" si="18"/>
        <v>0.70000000000000007</v>
      </c>
      <c r="O25" s="71">
        <f t="shared" si="18"/>
        <v>0</v>
      </c>
      <c r="P25" s="36">
        <f t="shared" si="18"/>
        <v>4.5</v>
      </c>
      <c r="Q25" s="37">
        <f t="shared" si="18"/>
        <v>5.2</v>
      </c>
      <c r="R25" s="50">
        <f>SUM(R8:R15)/2</f>
        <v>124.2</v>
      </c>
      <c r="S25" s="35">
        <f>SUM(S8:S15)/2</f>
        <v>4.4000000000000004</v>
      </c>
      <c r="T25" s="71">
        <f>SUM(T8:T15)/2</f>
        <v>0</v>
      </c>
      <c r="U25" s="36">
        <f>SUM(U8:U15)/2</f>
        <v>25.200000000000003</v>
      </c>
      <c r="V25" s="37">
        <f>SUM(V8:V15)/2</f>
        <v>29.599999999999998</v>
      </c>
    </row>
    <row r="26" spans="1:22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  <c r="S26" s="38"/>
      <c r="T26" s="39"/>
      <c r="U26" s="39"/>
      <c r="V26" s="40"/>
    </row>
    <row r="27" spans="1:22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S27" s="42"/>
      <c r="T27" s="42"/>
      <c r="U27" s="42"/>
      <c r="V27" s="42"/>
    </row>
    <row r="28" spans="1:22" ht="14" thickBot="1">
      <c r="A28" s="1"/>
      <c r="B28" s="1" t="str">
        <f>cycle!A4</f>
        <v>Monday 13 March 2006</v>
      </c>
      <c r="D28" s="2"/>
      <c r="L28" s="1" t="str">
        <f>cycle!B4</f>
        <v>Fine</v>
      </c>
    </row>
    <row r="29" spans="1:22">
      <c r="A29" s="75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  <c r="S29" s="5" t="s">
        <v>6</v>
      </c>
      <c r="T29" s="6"/>
      <c r="U29" s="6"/>
      <c r="V29" s="7"/>
    </row>
    <row r="30" spans="1:22" s="13" customFormat="1" ht="14" thickBot="1">
      <c r="A30" s="76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  <c r="S30" s="9"/>
      <c r="T30" s="10" t="str">
        <f>T5</f>
        <v>Thorndon Quay Pedestrians</v>
      </c>
      <c r="U30" s="11"/>
      <c r="V30" s="12"/>
    </row>
    <row r="31" spans="1:22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  <c r="S31" s="15" t="s">
        <v>7</v>
      </c>
      <c r="T31" s="16" t="s">
        <v>8</v>
      </c>
      <c r="U31" s="16" t="s">
        <v>9</v>
      </c>
      <c r="V31" s="17" t="s">
        <v>10</v>
      </c>
    </row>
    <row r="32" spans="1:22" s="13" customFormat="1" ht="22" hidden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  <c r="S32" s="19" t="s">
        <v>85</v>
      </c>
      <c r="T32" s="20"/>
      <c r="U32" s="20" t="s">
        <v>86</v>
      </c>
      <c r="V32" s="22"/>
    </row>
    <row r="33" spans="1:22" s="13" customFormat="1">
      <c r="A33" s="56" t="s">
        <v>11</v>
      </c>
      <c r="B33" s="66">
        <v>10</v>
      </c>
      <c r="C33" s="67">
        <v>0</v>
      </c>
      <c r="D33" s="68"/>
      <c r="E33" s="59">
        <f t="shared" ref="E33:E40" si="19">SUM(B33:D33)</f>
        <v>10</v>
      </c>
      <c r="F33" s="57"/>
      <c r="G33" s="58"/>
      <c r="H33" s="58"/>
      <c r="I33" s="59">
        <f t="shared" ref="I33:I40" si="20">SUM(F33:H33)</f>
        <v>0</v>
      </c>
      <c r="J33" s="69"/>
      <c r="K33" s="67">
        <v>0</v>
      </c>
      <c r="L33" s="67">
        <v>0</v>
      </c>
      <c r="M33" s="59">
        <f t="shared" ref="M33:M40" si="21">SUM(J33:L33)</f>
        <v>0</v>
      </c>
      <c r="N33" s="66">
        <v>0</v>
      </c>
      <c r="O33" s="68"/>
      <c r="P33" s="67">
        <v>2</v>
      </c>
      <c r="Q33" s="59">
        <f t="shared" ref="Q33:Q40" si="22">SUM(N33:P33)</f>
        <v>2</v>
      </c>
      <c r="R33" s="60">
        <f>E33+M33+Q33</f>
        <v>12</v>
      </c>
      <c r="S33" s="66">
        <v>0</v>
      </c>
      <c r="T33" s="68"/>
      <c r="U33" s="67">
        <v>7</v>
      </c>
      <c r="V33" s="59">
        <f t="shared" ref="V33:V40" si="23">SUM(S33:U33)</f>
        <v>7</v>
      </c>
    </row>
    <row r="34" spans="1:22" s="13" customFormat="1">
      <c r="A34" s="56" t="s">
        <v>12</v>
      </c>
      <c r="B34" s="66">
        <v>13</v>
      </c>
      <c r="C34" s="67">
        <v>0</v>
      </c>
      <c r="D34" s="68"/>
      <c r="E34" s="59">
        <f t="shared" si="19"/>
        <v>13</v>
      </c>
      <c r="F34" s="57"/>
      <c r="G34" s="58"/>
      <c r="H34" s="58"/>
      <c r="I34" s="59">
        <f t="shared" si="20"/>
        <v>0</v>
      </c>
      <c r="J34" s="69"/>
      <c r="K34" s="67">
        <v>0</v>
      </c>
      <c r="L34" s="67">
        <v>0</v>
      </c>
      <c r="M34" s="59">
        <f t="shared" si="21"/>
        <v>0</v>
      </c>
      <c r="N34" s="66">
        <v>0</v>
      </c>
      <c r="O34" s="68"/>
      <c r="P34" s="67">
        <v>2</v>
      </c>
      <c r="Q34" s="59">
        <f t="shared" si="22"/>
        <v>2</v>
      </c>
      <c r="R34" s="60">
        <f t="shared" ref="R34:R40" si="24">E34+M34+Q34</f>
        <v>15</v>
      </c>
      <c r="S34" s="66">
        <v>0</v>
      </c>
      <c r="T34" s="68"/>
      <c r="U34" s="67">
        <v>6</v>
      </c>
      <c r="V34" s="59">
        <f t="shared" si="23"/>
        <v>6</v>
      </c>
    </row>
    <row r="35" spans="1:22" s="13" customFormat="1">
      <c r="A35" s="56" t="s">
        <v>13</v>
      </c>
      <c r="B35" s="66">
        <v>31</v>
      </c>
      <c r="C35" s="67">
        <v>2</v>
      </c>
      <c r="D35" s="68"/>
      <c r="E35" s="59">
        <f t="shared" si="19"/>
        <v>33</v>
      </c>
      <c r="F35" s="57"/>
      <c r="G35" s="58"/>
      <c r="H35" s="58"/>
      <c r="I35" s="59">
        <f t="shared" si="20"/>
        <v>0</v>
      </c>
      <c r="J35" s="69"/>
      <c r="K35" s="67">
        <v>2</v>
      </c>
      <c r="L35" s="67">
        <v>0</v>
      </c>
      <c r="M35" s="59">
        <f t="shared" si="21"/>
        <v>2</v>
      </c>
      <c r="N35" s="66">
        <v>0</v>
      </c>
      <c r="O35" s="68"/>
      <c r="P35" s="67">
        <v>3</v>
      </c>
      <c r="Q35" s="59">
        <f t="shared" si="22"/>
        <v>3</v>
      </c>
      <c r="R35" s="60">
        <f t="shared" si="24"/>
        <v>38</v>
      </c>
      <c r="S35" s="66">
        <v>1</v>
      </c>
      <c r="T35" s="68"/>
      <c r="U35" s="67">
        <v>6</v>
      </c>
      <c r="V35" s="59">
        <f t="shared" si="23"/>
        <v>7</v>
      </c>
    </row>
    <row r="36" spans="1:22" s="13" customFormat="1">
      <c r="A36" s="56" t="s">
        <v>14</v>
      </c>
      <c r="B36" s="66">
        <v>55</v>
      </c>
      <c r="C36" s="67">
        <v>4</v>
      </c>
      <c r="D36" s="68"/>
      <c r="E36" s="59">
        <f t="shared" si="19"/>
        <v>59</v>
      </c>
      <c r="F36" s="57"/>
      <c r="G36" s="58"/>
      <c r="H36" s="58"/>
      <c r="I36" s="59">
        <f t="shared" si="20"/>
        <v>0</v>
      </c>
      <c r="J36" s="69"/>
      <c r="K36" s="67">
        <v>3</v>
      </c>
      <c r="L36" s="67">
        <v>0</v>
      </c>
      <c r="M36" s="59">
        <f t="shared" si="21"/>
        <v>3</v>
      </c>
      <c r="N36" s="66">
        <v>0</v>
      </c>
      <c r="O36" s="68"/>
      <c r="P36" s="67">
        <v>0</v>
      </c>
      <c r="Q36" s="59">
        <f t="shared" si="22"/>
        <v>0</v>
      </c>
      <c r="R36" s="60">
        <f t="shared" si="24"/>
        <v>62</v>
      </c>
      <c r="S36" s="66">
        <v>3</v>
      </c>
      <c r="T36" s="68"/>
      <c r="U36" s="67">
        <v>6</v>
      </c>
      <c r="V36" s="59">
        <f t="shared" si="23"/>
        <v>9</v>
      </c>
    </row>
    <row r="37" spans="1:22" s="13" customFormat="1">
      <c r="A37" s="56" t="s">
        <v>15</v>
      </c>
      <c r="B37" s="66">
        <v>63</v>
      </c>
      <c r="C37" s="67">
        <v>6</v>
      </c>
      <c r="D37" s="68"/>
      <c r="E37" s="59">
        <f t="shared" si="19"/>
        <v>69</v>
      </c>
      <c r="F37" s="57"/>
      <c r="G37" s="58"/>
      <c r="H37" s="58"/>
      <c r="I37" s="59">
        <f t="shared" si="20"/>
        <v>0</v>
      </c>
      <c r="J37" s="69"/>
      <c r="K37" s="67">
        <v>0</v>
      </c>
      <c r="L37" s="67">
        <v>0</v>
      </c>
      <c r="M37" s="59">
        <f t="shared" si="21"/>
        <v>0</v>
      </c>
      <c r="N37" s="66">
        <v>0</v>
      </c>
      <c r="O37" s="68"/>
      <c r="P37" s="67">
        <v>6</v>
      </c>
      <c r="Q37" s="59">
        <f t="shared" si="22"/>
        <v>6</v>
      </c>
      <c r="R37" s="60">
        <f t="shared" si="24"/>
        <v>75</v>
      </c>
      <c r="S37" s="66">
        <v>0</v>
      </c>
      <c r="T37" s="68"/>
      <c r="U37" s="67">
        <v>14</v>
      </c>
      <c r="V37" s="59">
        <f t="shared" si="23"/>
        <v>14</v>
      </c>
    </row>
    <row r="38" spans="1:22" s="13" customFormat="1">
      <c r="A38" s="56" t="s">
        <v>16</v>
      </c>
      <c r="B38" s="66">
        <v>17</v>
      </c>
      <c r="C38" s="67">
        <v>0</v>
      </c>
      <c r="D38" s="68"/>
      <c r="E38" s="59">
        <f t="shared" si="19"/>
        <v>17</v>
      </c>
      <c r="F38" s="57"/>
      <c r="G38" s="58"/>
      <c r="H38" s="58"/>
      <c r="I38" s="59">
        <f t="shared" si="20"/>
        <v>0</v>
      </c>
      <c r="J38" s="69"/>
      <c r="K38" s="67">
        <v>0</v>
      </c>
      <c r="L38" s="67">
        <v>0</v>
      </c>
      <c r="M38" s="59">
        <f t="shared" si="21"/>
        <v>0</v>
      </c>
      <c r="N38" s="66">
        <v>1</v>
      </c>
      <c r="O38" s="68"/>
      <c r="P38" s="67">
        <v>0</v>
      </c>
      <c r="Q38" s="59">
        <f t="shared" si="22"/>
        <v>1</v>
      </c>
      <c r="R38" s="60">
        <f t="shared" si="24"/>
        <v>18</v>
      </c>
      <c r="S38" s="66">
        <v>2</v>
      </c>
      <c r="T38" s="68"/>
      <c r="U38" s="67">
        <v>6</v>
      </c>
      <c r="V38" s="59">
        <f t="shared" si="23"/>
        <v>8</v>
      </c>
    </row>
    <row r="39" spans="1:22" s="13" customFormat="1">
      <c r="A39" s="56" t="s">
        <v>17</v>
      </c>
      <c r="B39" s="66">
        <v>9</v>
      </c>
      <c r="C39" s="67">
        <v>0</v>
      </c>
      <c r="D39" s="68"/>
      <c r="E39" s="59">
        <f t="shared" si="19"/>
        <v>9</v>
      </c>
      <c r="F39" s="57"/>
      <c r="G39" s="58"/>
      <c r="H39" s="58"/>
      <c r="I39" s="59">
        <f t="shared" si="20"/>
        <v>0</v>
      </c>
      <c r="J39" s="69"/>
      <c r="K39" s="67">
        <v>1</v>
      </c>
      <c r="L39" s="67">
        <v>0</v>
      </c>
      <c r="M39" s="59">
        <f t="shared" si="21"/>
        <v>1</v>
      </c>
      <c r="N39" s="66">
        <v>0</v>
      </c>
      <c r="O39" s="68"/>
      <c r="P39" s="67">
        <v>0</v>
      </c>
      <c r="Q39" s="59">
        <f t="shared" si="22"/>
        <v>0</v>
      </c>
      <c r="R39" s="60">
        <f t="shared" si="24"/>
        <v>10</v>
      </c>
      <c r="S39" s="66">
        <v>0</v>
      </c>
      <c r="T39" s="68"/>
      <c r="U39" s="67">
        <v>3</v>
      </c>
      <c r="V39" s="59">
        <f t="shared" si="23"/>
        <v>3</v>
      </c>
    </row>
    <row r="40" spans="1:22" s="13" customFormat="1">
      <c r="A40" s="56" t="s">
        <v>18</v>
      </c>
      <c r="B40" s="66">
        <v>9</v>
      </c>
      <c r="C40" s="67">
        <v>0</v>
      </c>
      <c r="D40" s="68"/>
      <c r="E40" s="59">
        <f t="shared" si="19"/>
        <v>9</v>
      </c>
      <c r="F40" s="57"/>
      <c r="G40" s="58"/>
      <c r="H40" s="58"/>
      <c r="I40" s="59">
        <f t="shared" si="20"/>
        <v>0</v>
      </c>
      <c r="J40" s="69"/>
      <c r="K40" s="67">
        <v>0</v>
      </c>
      <c r="L40" s="67">
        <v>0</v>
      </c>
      <c r="M40" s="59">
        <f t="shared" si="21"/>
        <v>0</v>
      </c>
      <c r="N40" s="66">
        <v>0</v>
      </c>
      <c r="O40" s="68"/>
      <c r="P40" s="67">
        <v>0</v>
      </c>
      <c r="Q40" s="59">
        <f t="shared" si="22"/>
        <v>0</v>
      </c>
      <c r="R40" s="60">
        <f t="shared" si="24"/>
        <v>9</v>
      </c>
      <c r="S40" s="66">
        <v>0</v>
      </c>
      <c r="T40" s="68"/>
      <c r="U40" s="67">
        <v>7</v>
      </c>
      <c r="V40" s="59">
        <f t="shared" si="23"/>
        <v>7</v>
      </c>
    </row>
    <row r="41" spans="1:22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  <c r="S41" s="24"/>
      <c r="T41" s="25"/>
      <c r="U41" s="25"/>
      <c r="V41" s="26"/>
    </row>
    <row r="42" spans="1:22" s="13" customFormat="1" ht="14" hidden="1" thickBot="1">
      <c r="A42" s="23" t="s">
        <v>19</v>
      </c>
      <c r="B42" s="24">
        <f t="shared" ref="B42:Q42" si="25">SUM(B33:B36)</f>
        <v>109</v>
      </c>
      <c r="C42" s="25">
        <f t="shared" si="25"/>
        <v>6</v>
      </c>
      <c r="D42" s="25">
        <f t="shared" si="25"/>
        <v>0</v>
      </c>
      <c r="E42" s="26">
        <f t="shared" si="25"/>
        <v>115</v>
      </c>
      <c r="F42" s="24">
        <f t="shared" si="25"/>
        <v>0</v>
      </c>
      <c r="G42" s="25">
        <f t="shared" si="25"/>
        <v>0</v>
      </c>
      <c r="H42" s="25">
        <f t="shared" si="25"/>
        <v>0</v>
      </c>
      <c r="I42" s="26">
        <f t="shared" si="25"/>
        <v>0</v>
      </c>
      <c r="J42" s="24">
        <f t="shared" si="25"/>
        <v>0</v>
      </c>
      <c r="K42" s="25">
        <f t="shared" si="25"/>
        <v>5</v>
      </c>
      <c r="L42" s="25">
        <f t="shared" si="25"/>
        <v>0</v>
      </c>
      <c r="M42" s="26">
        <f t="shared" si="25"/>
        <v>5</v>
      </c>
      <c r="N42" s="24">
        <f t="shared" si="25"/>
        <v>0</v>
      </c>
      <c r="O42" s="25">
        <f t="shared" si="25"/>
        <v>0</v>
      </c>
      <c r="P42" s="25">
        <f t="shared" si="25"/>
        <v>7</v>
      </c>
      <c r="Q42" s="26">
        <f t="shared" si="25"/>
        <v>7</v>
      </c>
      <c r="R42" s="13">
        <f t="shared" ref="R42:V46" si="26">SUM(R33:R36)</f>
        <v>127</v>
      </c>
      <c r="S42" s="24">
        <f t="shared" si="26"/>
        <v>4</v>
      </c>
      <c r="T42" s="25">
        <f t="shared" si="26"/>
        <v>0</v>
      </c>
      <c r="U42" s="25">
        <f t="shared" si="26"/>
        <v>25</v>
      </c>
      <c r="V42" s="26">
        <f t="shared" si="26"/>
        <v>29</v>
      </c>
    </row>
    <row r="43" spans="1:22" s="13" customFormat="1" ht="14" hidden="1" thickBot="1">
      <c r="A43" s="23" t="s">
        <v>20</v>
      </c>
      <c r="B43" s="24">
        <f t="shared" ref="B43:Q43" si="27">SUM(B34:B37)</f>
        <v>162</v>
      </c>
      <c r="C43" s="25">
        <f t="shared" si="27"/>
        <v>12</v>
      </c>
      <c r="D43" s="25">
        <f t="shared" si="27"/>
        <v>0</v>
      </c>
      <c r="E43" s="26">
        <f t="shared" si="27"/>
        <v>174</v>
      </c>
      <c r="F43" s="24">
        <f t="shared" si="27"/>
        <v>0</v>
      </c>
      <c r="G43" s="25">
        <f t="shared" si="27"/>
        <v>0</v>
      </c>
      <c r="H43" s="25">
        <f t="shared" si="27"/>
        <v>0</v>
      </c>
      <c r="I43" s="26">
        <f t="shared" si="27"/>
        <v>0</v>
      </c>
      <c r="J43" s="24">
        <f t="shared" si="27"/>
        <v>0</v>
      </c>
      <c r="K43" s="25">
        <f t="shared" si="27"/>
        <v>5</v>
      </c>
      <c r="L43" s="25">
        <f t="shared" si="27"/>
        <v>0</v>
      </c>
      <c r="M43" s="26">
        <f t="shared" si="27"/>
        <v>5</v>
      </c>
      <c r="N43" s="24">
        <f t="shared" si="27"/>
        <v>0</v>
      </c>
      <c r="O43" s="25">
        <f t="shared" si="27"/>
        <v>0</v>
      </c>
      <c r="P43" s="25">
        <f t="shared" si="27"/>
        <v>11</v>
      </c>
      <c r="Q43" s="26">
        <f t="shared" si="27"/>
        <v>11</v>
      </c>
      <c r="R43" s="13">
        <f t="shared" si="26"/>
        <v>190</v>
      </c>
      <c r="S43" s="24">
        <f t="shared" si="26"/>
        <v>4</v>
      </c>
      <c r="T43" s="25">
        <f t="shared" si="26"/>
        <v>0</v>
      </c>
      <c r="U43" s="25">
        <f t="shared" si="26"/>
        <v>32</v>
      </c>
      <c r="V43" s="26">
        <f t="shared" si="26"/>
        <v>36</v>
      </c>
    </row>
    <row r="44" spans="1:22" s="13" customFormat="1" ht="14" hidden="1" thickBot="1">
      <c r="A44" s="23" t="s">
        <v>21</v>
      </c>
      <c r="B44" s="24">
        <f t="shared" ref="B44:Q44" si="28">SUM(B35:B38)</f>
        <v>166</v>
      </c>
      <c r="C44" s="25">
        <f t="shared" si="28"/>
        <v>12</v>
      </c>
      <c r="D44" s="25">
        <f t="shared" si="28"/>
        <v>0</v>
      </c>
      <c r="E44" s="26">
        <f t="shared" si="28"/>
        <v>178</v>
      </c>
      <c r="F44" s="24">
        <f t="shared" si="28"/>
        <v>0</v>
      </c>
      <c r="G44" s="25">
        <f t="shared" si="28"/>
        <v>0</v>
      </c>
      <c r="H44" s="25">
        <f t="shared" si="28"/>
        <v>0</v>
      </c>
      <c r="I44" s="26">
        <f t="shared" si="28"/>
        <v>0</v>
      </c>
      <c r="J44" s="24">
        <f t="shared" si="28"/>
        <v>0</v>
      </c>
      <c r="K44" s="25">
        <f t="shared" si="28"/>
        <v>5</v>
      </c>
      <c r="L44" s="25">
        <f t="shared" si="28"/>
        <v>0</v>
      </c>
      <c r="M44" s="26">
        <f t="shared" si="28"/>
        <v>5</v>
      </c>
      <c r="N44" s="24">
        <f t="shared" si="28"/>
        <v>1</v>
      </c>
      <c r="O44" s="25">
        <f t="shared" si="28"/>
        <v>0</v>
      </c>
      <c r="P44" s="25">
        <f t="shared" si="28"/>
        <v>9</v>
      </c>
      <c r="Q44" s="26">
        <f t="shared" si="28"/>
        <v>10</v>
      </c>
      <c r="R44" s="13">
        <f t="shared" si="26"/>
        <v>193</v>
      </c>
      <c r="S44" s="24">
        <f t="shared" si="26"/>
        <v>6</v>
      </c>
      <c r="T44" s="25">
        <f t="shared" si="26"/>
        <v>0</v>
      </c>
      <c r="U44" s="25">
        <f t="shared" si="26"/>
        <v>32</v>
      </c>
      <c r="V44" s="26">
        <f t="shared" si="26"/>
        <v>38</v>
      </c>
    </row>
    <row r="45" spans="1:22" s="13" customFormat="1" ht="14" hidden="1" thickBot="1">
      <c r="A45" s="23" t="s">
        <v>22</v>
      </c>
      <c r="B45" s="24">
        <f t="shared" ref="B45:Q45" si="29">SUM(B36:B39)</f>
        <v>144</v>
      </c>
      <c r="C45" s="25">
        <f t="shared" si="29"/>
        <v>10</v>
      </c>
      <c r="D45" s="25">
        <f t="shared" si="29"/>
        <v>0</v>
      </c>
      <c r="E45" s="26">
        <f t="shared" si="29"/>
        <v>154</v>
      </c>
      <c r="F45" s="24">
        <f t="shared" si="29"/>
        <v>0</v>
      </c>
      <c r="G45" s="25">
        <f t="shared" si="29"/>
        <v>0</v>
      </c>
      <c r="H45" s="25">
        <f t="shared" si="29"/>
        <v>0</v>
      </c>
      <c r="I45" s="26">
        <f t="shared" si="29"/>
        <v>0</v>
      </c>
      <c r="J45" s="24">
        <f t="shared" si="29"/>
        <v>0</v>
      </c>
      <c r="K45" s="25">
        <f t="shared" si="29"/>
        <v>4</v>
      </c>
      <c r="L45" s="25">
        <f t="shared" si="29"/>
        <v>0</v>
      </c>
      <c r="M45" s="26">
        <f t="shared" si="29"/>
        <v>4</v>
      </c>
      <c r="N45" s="24">
        <f t="shared" si="29"/>
        <v>1</v>
      </c>
      <c r="O45" s="25">
        <f t="shared" si="29"/>
        <v>0</v>
      </c>
      <c r="P45" s="25">
        <f t="shared" si="29"/>
        <v>6</v>
      </c>
      <c r="Q45" s="26">
        <f t="shared" si="29"/>
        <v>7</v>
      </c>
      <c r="R45" s="13">
        <f t="shared" si="26"/>
        <v>165</v>
      </c>
      <c r="S45" s="24">
        <f t="shared" si="26"/>
        <v>5</v>
      </c>
      <c r="T45" s="25">
        <f t="shared" si="26"/>
        <v>0</v>
      </c>
      <c r="U45" s="25">
        <f t="shared" si="26"/>
        <v>29</v>
      </c>
      <c r="V45" s="26">
        <f t="shared" si="26"/>
        <v>34</v>
      </c>
    </row>
    <row r="46" spans="1:22" s="13" customFormat="1" ht="14" hidden="1" thickBot="1">
      <c r="A46" s="27" t="s">
        <v>23</v>
      </c>
      <c r="B46" s="28">
        <f t="shared" ref="B46:Q46" si="30">SUM(B37:B40)</f>
        <v>98</v>
      </c>
      <c r="C46" s="29">
        <f t="shared" si="30"/>
        <v>6</v>
      </c>
      <c r="D46" s="29">
        <f t="shared" si="30"/>
        <v>0</v>
      </c>
      <c r="E46" s="30">
        <f t="shared" si="30"/>
        <v>104</v>
      </c>
      <c r="F46" s="28">
        <f t="shared" si="30"/>
        <v>0</v>
      </c>
      <c r="G46" s="29">
        <f t="shared" si="30"/>
        <v>0</v>
      </c>
      <c r="H46" s="29">
        <f t="shared" si="30"/>
        <v>0</v>
      </c>
      <c r="I46" s="30">
        <f t="shared" si="30"/>
        <v>0</v>
      </c>
      <c r="J46" s="28">
        <f t="shared" si="30"/>
        <v>0</v>
      </c>
      <c r="K46" s="29">
        <f t="shared" si="30"/>
        <v>1</v>
      </c>
      <c r="L46" s="29">
        <f t="shared" si="30"/>
        <v>0</v>
      </c>
      <c r="M46" s="30">
        <f t="shared" si="30"/>
        <v>1</v>
      </c>
      <c r="N46" s="28">
        <f t="shared" si="30"/>
        <v>1</v>
      </c>
      <c r="O46" s="29">
        <f t="shared" si="30"/>
        <v>0</v>
      </c>
      <c r="P46" s="29">
        <f t="shared" si="30"/>
        <v>6</v>
      </c>
      <c r="Q46" s="30">
        <f t="shared" si="30"/>
        <v>7</v>
      </c>
      <c r="R46" s="13">
        <f t="shared" si="26"/>
        <v>112</v>
      </c>
      <c r="S46" s="28">
        <f t="shared" si="26"/>
        <v>2</v>
      </c>
      <c r="T46" s="29">
        <f t="shared" si="26"/>
        <v>0</v>
      </c>
      <c r="U46" s="29">
        <f t="shared" si="26"/>
        <v>30</v>
      </c>
      <c r="V46" s="30">
        <f t="shared" si="26"/>
        <v>32</v>
      </c>
    </row>
    <row r="47" spans="1:22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  <c r="S47" s="32"/>
      <c r="T47" s="33"/>
      <c r="U47" s="33"/>
      <c r="V47" s="34"/>
    </row>
    <row r="48" spans="1:22">
      <c r="A48" s="23" t="s">
        <v>24</v>
      </c>
      <c r="B48" s="35">
        <f t="shared" ref="B48:Q48" si="31">SUM(B33:B40)</f>
        <v>207</v>
      </c>
      <c r="C48" s="36">
        <f t="shared" si="31"/>
        <v>12</v>
      </c>
      <c r="D48" s="36">
        <f t="shared" si="31"/>
        <v>0</v>
      </c>
      <c r="E48" s="37">
        <f t="shared" si="31"/>
        <v>219</v>
      </c>
      <c r="F48" s="35">
        <f t="shared" si="31"/>
        <v>0</v>
      </c>
      <c r="G48" s="36">
        <f t="shared" si="31"/>
        <v>0</v>
      </c>
      <c r="H48" s="36">
        <f t="shared" si="31"/>
        <v>0</v>
      </c>
      <c r="I48" s="37">
        <f t="shared" si="31"/>
        <v>0</v>
      </c>
      <c r="J48" s="35">
        <f t="shared" si="31"/>
        <v>0</v>
      </c>
      <c r="K48" s="36">
        <f t="shared" si="31"/>
        <v>6</v>
      </c>
      <c r="L48" s="36">
        <f t="shared" si="31"/>
        <v>0</v>
      </c>
      <c r="M48" s="37">
        <f t="shared" si="31"/>
        <v>6</v>
      </c>
      <c r="N48" s="35">
        <f t="shared" si="31"/>
        <v>1</v>
      </c>
      <c r="O48" s="36">
        <f t="shared" si="31"/>
        <v>0</v>
      </c>
      <c r="P48" s="36">
        <f t="shared" si="31"/>
        <v>13</v>
      </c>
      <c r="Q48" s="37">
        <f t="shared" si="31"/>
        <v>14</v>
      </c>
      <c r="R48" s="50">
        <f>SUM(R33:R40)</f>
        <v>239</v>
      </c>
      <c r="S48" s="35">
        <f>SUM(S33:S40)</f>
        <v>6</v>
      </c>
      <c r="T48" s="36">
        <f>SUM(T33:T40)</f>
        <v>0</v>
      </c>
      <c r="U48" s="36">
        <f>SUM(U33:U40)</f>
        <v>55</v>
      </c>
      <c r="V48" s="37">
        <f>SUM(V33:V40)</f>
        <v>61</v>
      </c>
    </row>
    <row r="49" spans="1:22">
      <c r="A49" s="23" t="s">
        <v>25</v>
      </c>
      <c r="B49" s="35">
        <f t="shared" ref="B49:Q49" si="32">MAX(B42:B46)</f>
        <v>166</v>
      </c>
      <c r="C49" s="36">
        <f t="shared" si="32"/>
        <v>12</v>
      </c>
      <c r="D49" s="36">
        <f t="shared" si="32"/>
        <v>0</v>
      </c>
      <c r="E49" s="37">
        <f t="shared" si="32"/>
        <v>178</v>
      </c>
      <c r="F49" s="35">
        <f t="shared" si="32"/>
        <v>0</v>
      </c>
      <c r="G49" s="36">
        <f t="shared" si="32"/>
        <v>0</v>
      </c>
      <c r="H49" s="36">
        <f t="shared" si="32"/>
        <v>0</v>
      </c>
      <c r="I49" s="37">
        <f t="shared" si="32"/>
        <v>0</v>
      </c>
      <c r="J49" s="35">
        <f t="shared" si="32"/>
        <v>0</v>
      </c>
      <c r="K49" s="36">
        <f t="shared" si="32"/>
        <v>5</v>
      </c>
      <c r="L49" s="36">
        <f t="shared" si="32"/>
        <v>0</v>
      </c>
      <c r="M49" s="37">
        <f t="shared" si="32"/>
        <v>5</v>
      </c>
      <c r="N49" s="35">
        <f t="shared" si="32"/>
        <v>1</v>
      </c>
      <c r="O49" s="36">
        <f t="shared" si="32"/>
        <v>0</v>
      </c>
      <c r="P49" s="36">
        <f t="shared" si="32"/>
        <v>11</v>
      </c>
      <c r="Q49" s="37">
        <f t="shared" si="32"/>
        <v>11</v>
      </c>
      <c r="R49" s="50">
        <f>MAX(R42:R46)</f>
        <v>193</v>
      </c>
      <c r="S49" s="35">
        <f>MAX(S42:S46)</f>
        <v>6</v>
      </c>
      <c r="T49" s="36">
        <f>MAX(T42:T46)</f>
        <v>0</v>
      </c>
      <c r="U49" s="36">
        <f>MAX(U42:U46)</f>
        <v>32</v>
      </c>
      <c r="V49" s="37">
        <f>MAX(V42:V46)</f>
        <v>38</v>
      </c>
    </row>
    <row r="50" spans="1:22">
      <c r="A50" s="23" t="s">
        <v>26</v>
      </c>
      <c r="B50" s="35">
        <f t="shared" ref="B50:Q50" si="33">SUM(B33:B40)/2</f>
        <v>103.5</v>
      </c>
      <c r="C50" s="36">
        <f t="shared" si="33"/>
        <v>6</v>
      </c>
      <c r="D50" s="36">
        <f t="shared" si="33"/>
        <v>0</v>
      </c>
      <c r="E50" s="37">
        <f t="shared" si="33"/>
        <v>109.5</v>
      </c>
      <c r="F50" s="35">
        <f t="shared" si="33"/>
        <v>0</v>
      </c>
      <c r="G50" s="36">
        <f t="shared" si="33"/>
        <v>0</v>
      </c>
      <c r="H50" s="36">
        <f t="shared" si="33"/>
        <v>0</v>
      </c>
      <c r="I50" s="37">
        <f t="shared" si="33"/>
        <v>0</v>
      </c>
      <c r="J50" s="35">
        <f t="shared" si="33"/>
        <v>0</v>
      </c>
      <c r="K50" s="36">
        <f t="shared" si="33"/>
        <v>3</v>
      </c>
      <c r="L50" s="36">
        <f t="shared" si="33"/>
        <v>0</v>
      </c>
      <c r="M50" s="37">
        <f t="shared" si="33"/>
        <v>3</v>
      </c>
      <c r="N50" s="35">
        <f t="shared" si="33"/>
        <v>0.5</v>
      </c>
      <c r="O50" s="36">
        <f t="shared" si="33"/>
        <v>0</v>
      </c>
      <c r="P50" s="36">
        <f t="shared" si="33"/>
        <v>6.5</v>
      </c>
      <c r="Q50" s="37">
        <f t="shared" si="33"/>
        <v>7</v>
      </c>
      <c r="R50" s="50">
        <f>SUM(R33:R40)/2</f>
        <v>119.5</v>
      </c>
      <c r="S50" s="35">
        <f>SUM(S33:S40)/2</f>
        <v>3</v>
      </c>
      <c r="T50" s="36">
        <f>SUM(T33:T40)/2</f>
        <v>0</v>
      </c>
      <c r="U50" s="36">
        <f>SUM(U33:U40)/2</f>
        <v>27.5</v>
      </c>
      <c r="V50" s="37">
        <f>SUM(V33:V40)/2</f>
        <v>30.5</v>
      </c>
    </row>
    <row r="51" spans="1:22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  <c r="S51" s="38"/>
      <c r="T51" s="39"/>
      <c r="U51" s="39"/>
      <c r="V51" s="40"/>
    </row>
    <row r="52" spans="1:22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S52" s="42"/>
      <c r="T52" s="42"/>
      <c r="U52" s="42"/>
      <c r="V52" s="42"/>
    </row>
    <row r="53" spans="1:22" ht="14" thickBot="1">
      <c r="A53" s="1"/>
      <c r="B53" s="1" t="str">
        <f>cycle!A5</f>
        <v>Tuesday 14 March 2006</v>
      </c>
      <c r="D53" s="2"/>
      <c r="L53" s="1" t="str">
        <f>cycle!B5</f>
        <v>Cold - overcast</v>
      </c>
    </row>
    <row r="54" spans="1:22">
      <c r="A54" s="75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  <c r="S54" s="5" t="s">
        <v>6</v>
      </c>
      <c r="T54" s="6"/>
      <c r="U54" s="6"/>
      <c r="V54" s="7"/>
    </row>
    <row r="55" spans="1:22" s="13" customFormat="1" ht="14" thickBot="1">
      <c r="A55" s="76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  <c r="S55" s="9"/>
      <c r="T55" s="10" t="str">
        <f>T30</f>
        <v>Thorndon Quay Pedestrians</v>
      </c>
      <c r="U55" s="11"/>
      <c r="V55" s="12"/>
    </row>
    <row r="56" spans="1:22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  <c r="S56" s="15" t="s">
        <v>7</v>
      </c>
      <c r="T56" s="16" t="s">
        <v>8</v>
      </c>
      <c r="U56" s="16" t="s">
        <v>9</v>
      </c>
      <c r="V56" s="17" t="s">
        <v>10</v>
      </c>
    </row>
    <row r="57" spans="1:22" s="13" customFormat="1" ht="22" hidden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  <c r="S57" s="19" t="s">
        <v>85</v>
      </c>
      <c r="T57" s="20"/>
      <c r="U57" s="20" t="s">
        <v>86</v>
      </c>
      <c r="V57" s="22"/>
    </row>
    <row r="58" spans="1:22" s="13" customFormat="1">
      <c r="A58" s="56" t="s">
        <v>11</v>
      </c>
      <c r="B58" s="66">
        <v>35</v>
      </c>
      <c r="C58" s="67">
        <v>1</v>
      </c>
      <c r="D58" s="68"/>
      <c r="E58" s="59">
        <f t="shared" ref="E58:E65" si="34">SUM(B58:D58)</f>
        <v>36</v>
      </c>
      <c r="F58" s="57"/>
      <c r="G58" s="58"/>
      <c r="H58" s="58"/>
      <c r="I58" s="59">
        <f t="shared" ref="I58:I65" si="35">SUM(F58:H58)</f>
        <v>0</v>
      </c>
      <c r="J58" s="69"/>
      <c r="K58" s="67">
        <v>2</v>
      </c>
      <c r="L58" s="67">
        <v>0</v>
      </c>
      <c r="M58" s="59">
        <f t="shared" ref="M58:M65" si="36">SUM(J58:L58)</f>
        <v>2</v>
      </c>
      <c r="N58" s="66">
        <v>0</v>
      </c>
      <c r="O58" s="68"/>
      <c r="P58" s="67">
        <v>1</v>
      </c>
      <c r="Q58" s="59">
        <f t="shared" ref="Q58:Q65" si="37">SUM(N58:P58)</f>
        <v>1</v>
      </c>
      <c r="R58" s="60">
        <f>E58+M58+Q58</f>
        <v>39</v>
      </c>
      <c r="S58" s="66">
        <v>0</v>
      </c>
      <c r="T58" s="68"/>
      <c r="U58" s="67">
        <v>5</v>
      </c>
      <c r="V58" s="59">
        <f t="shared" ref="V58:V65" si="38">SUM(S58:U58)</f>
        <v>5</v>
      </c>
    </row>
    <row r="59" spans="1:22" s="13" customFormat="1">
      <c r="A59" s="56" t="s">
        <v>12</v>
      </c>
      <c r="B59" s="66">
        <v>22</v>
      </c>
      <c r="C59" s="67">
        <v>4</v>
      </c>
      <c r="D59" s="68"/>
      <c r="E59" s="59">
        <f t="shared" si="34"/>
        <v>26</v>
      </c>
      <c r="F59" s="57"/>
      <c r="G59" s="58"/>
      <c r="H59" s="58"/>
      <c r="I59" s="59">
        <f t="shared" si="35"/>
        <v>0</v>
      </c>
      <c r="J59" s="69"/>
      <c r="K59" s="67">
        <v>1</v>
      </c>
      <c r="L59" s="67">
        <v>0</v>
      </c>
      <c r="M59" s="59">
        <f t="shared" si="36"/>
        <v>1</v>
      </c>
      <c r="N59" s="66">
        <v>0</v>
      </c>
      <c r="O59" s="68"/>
      <c r="P59" s="67">
        <v>0</v>
      </c>
      <c r="Q59" s="59">
        <f t="shared" si="37"/>
        <v>0</v>
      </c>
      <c r="R59" s="60">
        <f t="shared" ref="R59:R65" si="39">E59+M59+Q59</f>
        <v>27</v>
      </c>
      <c r="S59" s="66">
        <v>0</v>
      </c>
      <c r="T59" s="68"/>
      <c r="U59" s="67">
        <v>3</v>
      </c>
      <c r="V59" s="59">
        <f t="shared" si="38"/>
        <v>3</v>
      </c>
    </row>
    <row r="60" spans="1:22" s="13" customFormat="1">
      <c r="A60" s="56" t="s">
        <v>13</v>
      </c>
      <c r="B60" s="66">
        <v>27</v>
      </c>
      <c r="C60" s="67">
        <v>0</v>
      </c>
      <c r="D60" s="68"/>
      <c r="E60" s="59">
        <f t="shared" si="34"/>
        <v>27</v>
      </c>
      <c r="F60" s="57"/>
      <c r="G60" s="58"/>
      <c r="H60" s="58"/>
      <c r="I60" s="59">
        <f t="shared" si="35"/>
        <v>0</v>
      </c>
      <c r="J60" s="69"/>
      <c r="K60" s="67">
        <v>0</v>
      </c>
      <c r="L60" s="67">
        <v>0</v>
      </c>
      <c r="M60" s="59">
        <f t="shared" si="36"/>
        <v>0</v>
      </c>
      <c r="N60" s="66">
        <v>0</v>
      </c>
      <c r="O60" s="68"/>
      <c r="P60" s="67">
        <v>0</v>
      </c>
      <c r="Q60" s="59">
        <f t="shared" si="37"/>
        <v>0</v>
      </c>
      <c r="R60" s="60">
        <f t="shared" si="39"/>
        <v>27</v>
      </c>
      <c r="S60" s="66">
        <v>0</v>
      </c>
      <c r="T60" s="68"/>
      <c r="U60" s="67">
        <v>6</v>
      </c>
      <c r="V60" s="59">
        <f t="shared" si="38"/>
        <v>6</v>
      </c>
    </row>
    <row r="61" spans="1:22" s="13" customFormat="1">
      <c r="A61" s="56" t="s">
        <v>14</v>
      </c>
      <c r="B61" s="66">
        <v>37</v>
      </c>
      <c r="C61" s="67">
        <v>0</v>
      </c>
      <c r="D61" s="68"/>
      <c r="E61" s="59">
        <f t="shared" si="34"/>
        <v>37</v>
      </c>
      <c r="F61" s="57"/>
      <c r="G61" s="58"/>
      <c r="H61" s="58"/>
      <c r="I61" s="59">
        <f t="shared" si="35"/>
        <v>0</v>
      </c>
      <c r="J61" s="69"/>
      <c r="K61" s="67">
        <v>2</v>
      </c>
      <c r="L61" s="67">
        <v>0</v>
      </c>
      <c r="M61" s="59">
        <f t="shared" si="36"/>
        <v>2</v>
      </c>
      <c r="N61" s="66">
        <v>0</v>
      </c>
      <c r="O61" s="68"/>
      <c r="P61" s="67">
        <v>0</v>
      </c>
      <c r="Q61" s="59">
        <f t="shared" si="37"/>
        <v>0</v>
      </c>
      <c r="R61" s="60">
        <f t="shared" si="39"/>
        <v>39</v>
      </c>
      <c r="S61" s="66">
        <v>3</v>
      </c>
      <c r="T61" s="68"/>
      <c r="U61" s="67">
        <v>10</v>
      </c>
      <c r="V61" s="59">
        <f t="shared" si="38"/>
        <v>13</v>
      </c>
    </row>
    <row r="62" spans="1:22" s="13" customFormat="1">
      <c r="A62" s="56" t="s">
        <v>15</v>
      </c>
      <c r="B62" s="66">
        <v>43</v>
      </c>
      <c r="C62" s="67">
        <v>3</v>
      </c>
      <c r="D62" s="68"/>
      <c r="E62" s="59">
        <f t="shared" si="34"/>
        <v>46</v>
      </c>
      <c r="F62" s="57"/>
      <c r="G62" s="58"/>
      <c r="H62" s="58"/>
      <c r="I62" s="59">
        <f t="shared" si="35"/>
        <v>0</v>
      </c>
      <c r="J62" s="69"/>
      <c r="K62" s="67">
        <v>0</v>
      </c>
      <c r="L62" s="67">
        <v>0</v>
      </c>
      <c r="M62" s="59">
        <f t="shared" si="36"/>
        <v>0</v>
      </c>
      <c r="N62" s="66">
        <v>0</v>
      </c>
      <c r="O62" s="68"/>
      <c r="P62" s="67">
        <v>1</v>
      </c>
      <c r="Q62" s="59">
        <f t="shared" si="37"/>
        <v>1</v>
      </c>
      <c r="R62" s="60">
        <f t="shared" si="39"/>
        <v>47</v>
      </c>
      <c r="S62" s="66">
        <v>0</v>
      </c>
      <c r="T62" s="68"/>
      <c r="U62" s="67">
        <v>7</v>
      </c>
      <c r="V62" s="59">
        <f t="shared" si="38"/>
        <v>7</v>
      </c>
    </row>
    <row r="63" spans="1:22" s="13" customFormat="1">
      <c r="A63" s="56" t="s">
        <v>16</v>
      </c>
      <c r="B63" s="66">
        <v>46</v>
      </c>
      <c r="C63" s="67">
        <v>0</v>
      </c>
      <c r="D63" s="68"/>
      <c r="E63" s="59">
        <f t="shared" si="34"/>
        <v>46</v>
      </c>
      <c r="F63" s="57"/>
      <c r="G63" s="58"/>
      <c r="H63" s="58"/>
      <c r="I63" s="59">
        <f t="shared" si="35"/>
        <v>0</v>
      </c>
      <c r="J63" s="69"/>
      <c r="K63" s="67">
        <v>1</v>
      </c>
      <c r="L63" s="67">
        <v>1</v>
      </c>
      <c r="M63" s="59">
        <f t="shared" si="36"/>
        <v>2</v>
      </c>
      <c r="N63" s="66">
        <v>0</v>
      </c>
      <c r="O63" s="68"/>
      <c r="P63" s="67">
        <v>0</v>
      </c>
      <c r="Q63" s="59">
        <f t="shared" si="37"/>
        <v>0</v>
      </c>
      <c r="R63" s="60">
        <f t="shared" si="39"/>
        <v>48</v>
      </c>
      <c r="S63" s="66">
        <v>2</v>
      </c>
      <c r="T63" s="68"/>
      <c r="U63" s="67">
        <v>12</v>
      </c>
      <c r="V63" s="59">
        <f t="shared" si="38"/>
        <v>14</v>
      </c>
    </row>
    <row r="64" spans="1:22" s="13" customFormat="1">
      <c r="A64" s="56" t="s">
        <v>17</v>
      </c>
      <c r="B64" s="66">
        <v>17</v>
      </c>
      <c r="C64" s="67">
        <v>1</v>
      </c>
      <c r="D64" s="68"/>
      <c r="E64" s="59">
        <f t="shared" si="34"/>
        <v>18</v>
      </c>
      <c r="F64" s="57"/>
      <c r="G64" s="58"/>
      <c r="H64" s="58"/>
      <c r="I64" s="59">
        <f t="shared" si="35"/>
        <v>0</v>
      </c>
      <c r="J64" s="69"/>
      <c r="K64" s="67">
        <v>1</v>
      </c>
      <c r="L64" s="67">
        <v>0</v>
      </c>
      <c r="M64" s="59">
        <f t="shared" si="36"/>
        <v>1</v>
      </c>
      <c r="N64" s="66">
        <v>0</v>
      </c>
      <c r="O64" s="68"/>
      <c r="P64" s="67">
        <v>0</v>
      </c>
      <c r="Q64" s="59">
        <f t="shared" si="37"/>
        <v>0</v>
      </c>
      <c r="R64" s="60">
        <f t="shared" si="39"/>
        <v>19</v>
      </c>
      <c r="S64" s="66">
        <v>1</v>
      </c>
      <c r="T64" s="68"/>
      <c r="U64" s="67">
        <v>1</v>
      </c>
      <c r="V64" s="59">
        <f t="shared" si="38"/>
        <v>2</v>
      </c>
    </row>
    <row r="65" spans="1:22" s="13" customFormat="1">
      <c r="A65" s="56" t="s">
        <v>18</v>
      </c>
      <c r="B65" s="66">
        <v>15</v>
      </c>
      <c r="C65" s="67">
        <v>1</v>
      </c>
      <c r="D65" s="68"/>
      <c r="E65" s="59">
        <f t="shared" si="34"/>
        <v>16</v>
      </c>
      <c r="F65" s="57"/>
      <c r="G65" s="58"/>
      <c r="H65" s="58"/>
      <c r="I65" s="59">
        <f t="shared" si="35"/>
        <v>0</v>
      </c>
      <c r="J65" s="69"/>
      <c r="K65" s="67">
        <v>0</v>
      </c>
      <c r="L65" s="67">
        <v>0</v>
      </c>
      <c r="M65" s="59">
        <f t="shared" si="36"/>
        <v>0</v>
      </c>
      <c r="N65" s="66">
        <v>0</v>
      </c>
      <c r="O65" s="68"/>
      <c r="P65" s="67">
        <v>1</v>
      </c>
      <c r="Q65" s="59">
        <f t="shared" si="37"/>
        <v>1</v>
      </c>
      <c r="R65" s="60">
        <f t="shared" si="39"/>
        <v>17</v>
      </c>
      <c r="S65" s="66">
        <v>0</v>
      </c>
      <c r="T65" s="68"/>
      <c r="U65" s="67">
        <v>2</v>
      </c>
      <c r="V65" s="59">
        <f t="shared" si="38"/>
        <v>2</v>
      </c>
    </row>
    <row r="66" spans="1:22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  <c r="S66" s="24"/>
      <c r="T66" s="25"/>
      <c r="U66" s="25"/>
      <c r="V66" s="26"/>
    </row>
    <row r="67" spans="1:22" s="13" customFormat="1" ht="14" hidden="1" thickBot="1">
      <c r="A67" s="23" t="s">
        <v>19</v>
      </c>
      <c r="B67" s="24">
        <f t="shared" ref="B67:R67" si="40">SUM(B58:B61)</f>
        <v>121</v>
      </c>
      <c r="C67" s="25">
        <f t="shared" si="40"/>
        <v>5</v>
      </c>
      <c r="D67" s="25">
        <f t="shared" si="40"/>
        <v>0</v>
      </c>
      <c r="E67" s="26">
        <f t="shared" si="40"/>
        <v>126</v>
      </c>
      <c r="F67" s="24">
        <f t="shared" si="40"/>
        <v>0</v>
      </c>
      <c r="G67" s="25">
        <f t="shared" si="40"/>
        <v>0</v>
      </c>
      <c r="H67" s="25">
        <f t="shared" si="40"/>
        <v>0</v>
      </c>
      <c r="I67" s="26">
        <f t="shared" si="40"/>
        <v>0</v>
      </c>
      <c r="J67" s="24">
        <f t="shared" si="40"/>
        <v>0</v>
      </c>
      <c r="K67" s="25">
        <f t="shared" si="40"/>
        <v>5</v>
      </c>
      <c r="L67" s="25">
        <f t="shared" si="40"/>
        <v>0</v>
      </c>
      <c r="M67" s="26">
        <f t="shared" si="40"/>
        <v>5</v>
      </c>
      <c r="N67" s="24">
        <f t="shared" si="40"/>
        <v>0</v>
      </c>
      <c r="O67" s="25">
        <f t="shared" si="40"/>
        <v>0</v>
      </c>
      <c r="P67" s="25">
        <f t="shared" si="40"/>
        <v>1</v>
      </c>
      <c r="Q67" s="26">
        <f t="shared" si="40"/>
        <v>1</v>
      </c>
      <c r="R67" s="13">
        <f t="shared" si="40"/>
        <v>132</v>
      </c>
      <c r="S67" s="24">
        <f t="shared" ref="S67:V71" si="41">SUM(S58:S61)</f>
        <v>3</v>
      </c>
      <c r="T67" s="25">
        <f t="shared" si="41"/>
        <v>0</v>
      </c>
      <c r="U67" s="25">
        <f t="shared" si="41"/>
        <v>24</v>
      </c>
      <c r="V67" s="26">
        <f t="shared" si="41"/>
        <v>27</v>
      </c>
    </row>
    <row r="68" spans="1:22" s="13" customFormat="1" ht="14" hidden="1" thickBot="1">
      <c r="A68" s="23" t="s">
        <v>20</v>
      </c>
      <c r="B68" s="24">
        <f t="shared" ref="B68:Q68" si="42">SUM(B59:B62)</f>
        <v>129</v>
      </c>
      <c r="C68" s="25">
        <f t="shared" si="42"/>
        <v>7</v>
      </c>
      <c r="D68" s="25">
        <f t="shared" si="42"/>
        <v>0</v>
      </c>
      <c r="E68" s="26">
        <f t="shared" si="42"/>
        <v>136</v>
      </c>
      <c r="F68" s="24">
        <f t="shared" si="42"/>
        <v>0</v>
      </c>
      <c r="G68" s="25">
        <f t="shared" si="42"/>
        <v>0</v>
      </c>
      <c r="H68" s="25">
        <f t="shared" si="42"/>
        <v>0</v>
      </c>
      <c r="I68" s="26">
        <f t="shared" si="42"/>
        <v>0</v>
      </c>
      <c r="J68" s="24">
        <f t="shared" si="42"/>
        <v>0</v>
      </c>
      <c r="K68" s="25">
        <f t="shared" si="42"/>
        <v>3</v>
      </c>
      <c r="L68" s="25">
        <f t="shared" si="42"/>
        <v>0</v>
      </c>
      <c r="M68" s="26">
        <f t="shared" si="42"/>
        <v>3</v>
      </c>
      <c r="N68" s="24">
        <f t="shared" si="42"/>
        <v>0</v>
      </c>
      <c r="O68" s="25">
        <f t="shared" si="42"/>
        <v>0</v>
      </c>
      <c r="P68" s="25">
        <f t="shared" si="42"/>
        <v>1</v>
      </c>
      <c r="Q68" s="26">
        <f t="shared" si="42"/>
        <v>1</v>
      </c>
      <c r="R68" s="13">
        <f>SUM(R59:R62)</f>
        <v>140</v>
      </c>
      <c r="S68" s="24">
        <f t="shared" si="41"/>
        <v>3</v>
      </c>
      <c r="T68" s="25">
        <f t="shared" si="41"/>
        <v>0</v>
      </c>
      <c r="U68" s="25">
        <f t="shared" si="41"/>
        <v>26</v>
      </c>
      <c r="V68" s="26">
        <f t="shared" si="41"/>
        <v>29</v>
      </c>
    </row>
    <row r="69" spans="1:22" s="13" customFormat="1" ht="14" hidden="1" thickBot="1">
      <c r="A69" s="23" t="s">
        <v>21</v>
      </c>
      <c r="B69" s="24">
        <f t="shared" ref="B69:Q69" si="43">SUM(B60:B63)</f>
        <v>153</v>
      </c>
      <c r="C69" s="25">
        <f t="shared" si="43"/>
        <v>3</v>
      </c>
      <c r="D69" s="25">
        <f t="shared" si="43"/>
        <v>0</v>
      </c>
      <c r="E69" s="26">
        <f t="shared" si="43"/>
        <v>156</v>
      </c>
      <c r="F69" s="24">
        <f t="shared" si="43"/>
        <v>0</v>
      </c>
      <c r="G69" s="25">
        <f t="shared" si="43"/>
        <v>0</v>
      </c>
      <c r="H69" s="25">
        <f t="shared" si="43"/>
        <v>0</v>
      </c>
      <c r="I69" s="26">
        <f t="shared" si="43"/>
        <v>0</v>
      </c>
      <c r="J69" s="24">
        <f t="shared" si="43"/>
        <v>0</v>
      </c>
      <c r="K69" s="25">
        <f t="shared" si="43"/>
        <v>3</v>
      </c>
      <c r="L69" s="25">
        <f t="shared" si="43"/>
        <v>1</v>
      </c>
      <c r="M69" s="26">
        <f t="shared" si="43"/>
        <v>4</v>
      </c>
      <c r="N69" s="24">
        <f t="shared" si="43"/>
        <v>0</v>
      </c>
      <c r="O69" s="25">
        <f t="shared" si="43"/>
        <v>0</v>
      </c>
      <c r="P69" s="25">
        <f t="shared" si="43"/>
        <v>1</v>
      </c>
      <c r="Q69" s="26">
        <f t="shared" si="43"/>
        <v>1</v>
      </c>
      <c r="R69" s="13">
        <f>SUM(R60:R63)</f>
        <v>161</v>
      </c>
      <c r="S69" s="24">
        <f t="shared" si="41"/>
        <v>5</v>
      </c>
      <c r="T69" s="25">
        <f t="shared" si="41"/>
        <v>0</v>
      </c>
      <c r="U69" s="25">
        <f t="shared" si="41"/>
        <v>35</v>
      </c>
      <c r="V69" s="26">
        <f t="shared" si="41"/>
        <v>40</v>
      </c>
    </row>
    <row r="70" spans="1:22" s="13" customFormat="1" ht="14" hidden="1" thickBot="1">
      <c r="A70" s="23" t="s">
        <v>22</v>
      </c>
      <c r="B70" s="24">
        <f t="shared" ref="B70:Q70" si="44">SUM(B61:B64)</f>
        <v>143</v>
      </c>
      <c r="C70" s="25">
        <f t="shared" si="44"/>
        <v>4</v>
      </c>
      <c r="D70" s="25">
        <f t="shared" si="44"/>
        <v>0</v>
      </c>
      <c r="E70" s="26">
        <f t="shared" si="44"/>
        <v>147</v>
      </c>
      <c r="F70" s="24">
        <f t="shared" si="44"/>
        <v>0</v>
      </c>
      <c r="G70" s="25">
        <f t="shared" si="44"/>
        <v>0</v>
      </c>
      <c r="H70" s="25">
        <f t="shared" si="44"/>
        <v>0</v>
      </c>
      <c r="I70" s="26">
        <f t="shared" si="44"/>
        <v>0</v>
      </c>
      <c r="J70" s="24">
        <f t="shared" si="44"/>
        <v>0</v>
      </c>
      <c r="K70" s="25">
        <f t="shared" si="44"/>
        <v>4</v>
      </c>
      <c r="L70" s="25">
        <f t="shared" si="44"/>
        <v>1</v>
      </c>
      <c r="M70" s="26">
        <f t="shared" si="44"/>
        <v>5</v>
      </c>
      <c r="N70" s="24">
        <f t="shared" si="44"/>
        <v>0</v>
      </c>
      <c r="O70" s="25">
        <f t="shared" si="44"/>
        <v>0</v>
      </c>
      <c r="P70" s="25">
        <f t="shared" si="44"/>
        <v>1</v>
      </c>
      <c r="Q70" s="26">
        <f t="shared" si="44"/>
        <v>1</v>
      </c>
      <c r="R70" s="13">
        <f>SUM(R61:R64)</f>
        <v>153</v>
      </c>
      <c r="S70" s="24">
        <f t="shared" si="41"/>
        <v>6</v>
      </c>
      <c r="T70" s="25">
        <f t="shared" si="41"/>
        <v>0</v>
      </c>
      <c r="U70" s="25">
        <f t="shared" si="41"/>
        <v>30</v>
      </c>
      <c r="V70" s="26">
        <f t="shared" si="41"/>
        <v>36</v>
      </c>
    </row>
    <row r="71" spans="1:22" s="13" customFormat="1" ht="14" hidden="1" thickBot="1">
      <c r="A71" s="27" t="s">
        <v>23</v>
      </c>
      <c r="B71" s="28">
        <f t="shared" ref="B71:Q71" si="45">SUM(B62:B65)</f>
        <v>121</v>
      </c>
      <c r="C71" s="29">
        <f t="shared" si="45"/>
        <v>5</v>
      </c>
      <c r="D71" s="29">
        <f t="shared" si="45"/>
        <v>0</v>
      </c>
      <c r="E71" s="30">
        <f t="shared" si="45"/>
        <v>126</v>
      </c>
      <c r="F71" s="28">
        <f t="shared" si="45"/>
        <v>0</v>
      </c>
      <c r="G71" s="29">
        <f t="shared" si="45"/>
        <v>0</v>
      </c>
      <c r="H71" s="29">
        <f t="shared" si="45"/>
        <v>0</v>
      </c>
      <c r="I71" s="30">
        <f t="shared" si="45"/>
        <v>0</v>
      </c>
      <c r="J71" s="28">
        <f t="shared" si="45"/>
        <v>0</v>
      </c>
      <c r="K71" s="29">
        <f t="shared" si="45"/>
        <v>2</v>
      </c>
      <c r="L71" s="29">
        <f t="shared" si="45"/>
        <v>1</v>
      </c>
      <c r="M71" s="30">
        <f t="shared" si="45"/>
        <v>3</v>
      </c>
      <c r="N71" s="28">
        <f t="shared" si="45"/>
        <v>0</v>
      </c>
      <c r="O71" s="29">
        <f t="shared" si="45"/>
        <v>0</v>
      </c>
      <c r="P71" s="29">
        <f t="shared" si="45"/>
        <v>2</v>
      </c>
      <c r="Q71" s="30">
        <f t="shared" si="45"/>
        <v>2</v>
      </c>
      <c r="R71" s="13">
        <f>SUM(R62:R65)</f>
        <v>131</v>
      </c>
      <c r="S71" s="28">
        <f t="shared" si="41"/>
        <v>3</v>
      </c>
      <c r="T71" s="29">
        <f t="shared" si="41"/>
        <v>0</v>
      </c>
      <c r="U71" s="29">
        <f t="shared" si="41"/>
        <v>22</v>
      </c>
      <c r="V71" s="30">
        <f t="shared" si="41"/>
        <v>25</v>
      </c>
    </row>
    <row r="72" spans="1:22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  <c r="S72" s="32"/>
      <c r="T72" s="33"/>
      <c r="U72" s="33"/>
      <c r="V72" s="34"/>
    </row>
    <row r="73" spans="1:22">
      <c r="A73" s="23" t="s">
        <v>24</v>
      </c>
      <c r="B73" s="35">
        <f t="shared" ref="B73:R73" si="46">SUM(B58:B65)</f>
        <v>242</v>
      </c>
      <c r="C73" s="36">
        <f t="shared" si="46"/>
        <v>10</v>
      </c>
      <c r="D73" s="36">
        <f t="shared" si="46"/>
        <v>0</v>
      </c>
      <c r="E73" s="37">
        <f t="shared" si="46"/>
        <v>252</v>
      </c>
      <c r="F73" s="35">
        <f t="shared" si="46"/>
        <v>0</v>
      </c>
      <c r="G73" s="36">
        <f t="shared" si="46"/>
        <v>0</v>
      </c>
      <c r="H73" s="36">
        <f t="shared" si="46"/>
        <v>0</v>
      </c>
      <c r="I73" s="37">
        <f t="shared" si="46"/>
        <v>0</v>
      </c>
      <c r="J73" s="35">
        <f t="shared" si="46"/>
        <v>0</v>
      </c>
      <c r="K73" s="36">
        <f t="shared" si="46"/>
        <v>7</v>
      </c>
      <c r="L73" s="36">
        <f t="shared" si="46"/>
        <v>1</v>
      </c>
      <c r="M73" s="37">
        <f t="shared" si="46"/>
        <v>8</v>
      </c>
      <c r="N73" s="35">
        <f t="shared" si="46"/>
        <v>0</v>
      </c>
      <c r="O73" s="36">
        <f t="shared" si="46"/>
        <v>0</v>
      </c>
      <c r="P73" s="36">
        <f t="shared" si="46"/>
        <v>3</v>
      </c>
      <c r="Q73" s="37">
        <f t="shared" si="46"/>
        <v>3</v>
      </c>
      <c r="R73" s="50">
        <f t="shared" si="46"/>
        <v>263</v>
      </c>
      <c r="S73" s="35">
        <f>SUM(S58:S65)</f>
        <v>6</v>
      </c>
      <c r="T73" s="36">
        <f>SUM(T58:T65)</f>
        <v>0</v>
      </c>
      <c r="U73" s="36">
        <f>SUM(U58:U65)</f>
        <v>46</v>
      </c>
      <c r="V73" s="37">
        <f>SUM(V58:V65)</f>
        <v>52</v>
      </c>
    </row>
    <row r="74" spans="1:22">
      <c r="A74" s="23" t="s">
        <v>25</v>
      </c>
      <c r="B74" s="35">
        <f t="shared" ref="B74:R74" si="47">MAX(B67:B71)</f>
        <v>153</v>
      </c>
      <c r="C74" s="36">
        <f t="shared" si="47"/>
        <v>7</v>
      </c>
      <c r="D74" s="36">
        <f t="shared" si="47"/>
        <v>0</v>
      </c>
      <c r="E74" s="37">
        <f t="shared" si="47"/>
        <v>156</v>
      </c>
      <c r="F74" s="35">
        <f t="shared" si="47"/>
        <v>0</v>
      </c>
      <c r="G74" s="36">
        <f t="shared" si="47"/>
        <v>0</v>
      </c>
      <c r="H74" s="36">
        <f t="shared" si="47"/>
        <v>0</v>
      </c>
      <c r="I74" s="37">
        <f t="shared" si="47"/>
        <v>0</v>
      </c>
      <c r="J74" s="35">
        <f t="shared" si="47"/>
        <v>0</v>
      </c>
      <c r="K74" s="36">
        <f t="shared" si="47"/>
        <v>5</v>
      </c>
      <c r="L74" s="36">
        <f t="shared" si="47"/>
        <v>1</v>
      </c>
      <c r="M74" s="37">
        <f t="shared" si="47"/>
        <v>5</v>
      </c>
      <c r="N74" s="35">
        <f t="shared" si="47"/>
        <v>0</v>
      </c>
      <c r="O74" s="36">
        <f t="shared" si="47"/>
        <v>0</v>
      </c>
      <c r="P74" s="36">
        <f t="shared" si="47"/>
        <v>2</v>
      </c>
      <c r="Q74" s="37">
        <f t="shared" si="47"/>
        <v>2</v>
      </c>
      <c r="R74" s="50">
        <f t="shared" si="47"/>
        <v>161</v>
      </c>
      <c r="S74" s="35">
        <f>MAX(S67:S71)</f>
        <v>6</v>
      </c>
      <c r="T74" s="36">
        <f>MAX(T67:T71)</f>
        <v>0</v>
      </c>
      <c r="U74" s="36">
        <f>MAX(U67:U71)</f>
        <v>35</v>
      </c>
      <c r="V74" s="37">
        <f>MAX(V67:V71)</f>
        <v>40</v>
      </c>
    </row>
    <row r="75" spans="1:22">
      <c r="A75" s="23" t="s">
        <v>26</v>
      </c>
      <c r="B75" s="35">
        <f t="shared" ref="B75:R75" si="48">SUM(B58:B65)/2</f>
        <v>121</v>
      </c>
      <c r="C75" s="36">
        <f t="shared" si="48"/>
        <v>5</v>
      </c>
      <c r="D75" s="36">
        <f t="shared" si="48"/>
        <v>0</v>
      </c>
      <c r="E75" s="37">
        <f t="shared" si="48"/>
        <v>126</v>
      </c>
      <c r="F75" s="35">
        <f t="shared" si="48"/>
        <v>0</v>
      </c>
      <c r="G75" s="36">
        <f t="shared" si="48"/>
        <v>0</v>
      </c>
      <c r="H75" s="36">
        <f t="shared" si="48"/>
        <v>0</v>
      </c>
      <c r="I75" s="37">
        <f t="shared" si="48"/>
        <v>0</v>
      </c>
      <c r="J75" s="35">
        <f t="shared" si="48"/>
        <v>0</v>
      </c>
      <c r="K75" s="36">
        <f t="shared" si="48"/>
        <v>3.5</v>
      </c>
      <c r="L75" s="36">
        <f t="shared" si="48"/>
        <v>0.5</v>
      </c>
      <c r="M75" s="37">
        <f t="shared" si="48"/>
        <v>4</v>
      </c>
      <c r="N75" s="35">
        <f t="shared" si="48"/>
        <v>0</v>
      </c>
      <c r="O75" s="36">
        <f t="shared" si="48"/>
        <v>0</v>
      </c>
      <c r="P75" s="36">
        <f t="shared" si="48"/>
        <v>1.5</v>
      </c>
      <c r="Q75" s="37">
        <f t="shared" si="48"/>
        <v>1.5</v>
      </c>
      <c r="R75" s="50">
        <f t="shared" si="48"/>
        <v>131.5</v>
      </c>
      <c r="S75" s="35">
        <f>SUM(S58:S65)/2</f>
        <v>3</v>
      </c>
      <c r="T75" s="36">
        <f>SUM(T58:T65)/2</f>
        <v>0</v>
      </c>
      <c r="U75" s="36">
        <f>SUM(U58:U65)/2</f>
        <v>23</v>
      </c>
      <c r="V75" s="37">
        <f>SUM(V58:V65)/2</f>
        <v>26</v>
      </c>
    </row>
    <row r="76" spans="1:22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  <c r="S76" s="38"/>
      <c r="T76" s="39"/>
      <c r="U76" s="39"/>
      <c r="V76" s="40"/>
    </row>
    <row r="77" spans="1:22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S77" s="42"/>
      <c r="T77" s="42"/>
      <c r="U77" s="42"/>
      <c r="V77" s="42"/>
    </row>
    <row r="78" spans="1:22" ht="14" thickBot="1">
      <c r="A78" s="1"/>
      <c r="B78" s="1" t="str">
        <f>cycle!A6</f>
        <v>Wednesday 15 March 2006</v>
      </c>
      <c r="D78" s="2"/>
      <c r="L78" s="1" t="str">
        <f>cycle!B6</f>
        <v>Windy</v>
      </c>
    </row>
    <row r="79" spans="1:22">
      <c r="A79" s="75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  <c r="S79" s="5" t="s">
        <v>6</v>
      </c>
      <c r="T79" s="6"/>
      <c r="U79" s="6"/>
      <c r="V79" s="7"/>
    </row>
    <row r="80" spans="1:22" s="13" customFormat="1" ht="14" thickBot="1">
      <c r="A80" s="76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  <c r="S80" s="9"/>
      <c r="T80" s="10" t="str">
        <f>T55</f>
        <v>Thorndon Quay Pedestrians</v>
      </c>
      <c r="U80" s="11"/>
      <c r="V80" s="12"/>
    </row>
    <row r="81" spans="1:22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  <c r="S81" s="15" t="s">
        <v>7</v>
      </c>
      <c r="T81" s="16" t="s">
        <v>8</v>
      </c>
      <c r="U81" s="16" t="s">
        <v>9</v>
      </c>
      <c r="V81" s="17" t="s">
        <v>10</v>
      </c>
    </row>
    <row r="82" spans="1:22" s="13" customFormat="1" ht="22" hidden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  <c r="S82" s="19" t="s">
        <v>85</v>
      </c>
      <c r="T82" s="20"/>
      <c r="U82" s="20" t="s">
        <v>86</v>
      </c>
      <c r="V82" s="22"/>
    </row>
    <row r="83" spans="1:22" s="13" customFormat="1">
      <c r="A83" s="56" t="s">
        <v>11</v>
      </c>
      <c r="B83" s="66">
        <v>13</v>
      </c>
      <c r="C83" s="67">
        <v>2</v>
      </c>
      <c r="D83" s="68"/>
      <c r="E83" s="59">
        <f t="shared" ref="E83:E90" si="49">SUM(B83:D83)</f>
        <v>15</v>
      </c>
      <c r="F83" s="57"/>
      <c r="G83" s="58"/>
      <c r="H83" s="58"/>
      <c r="I83" s="59">
        <f t="shared" ref="I83:I90" si="50">SUM(F83:H83)</f>
        <v>0</v>
      </c>
      <c r="J83" s="69"/>
      <c r="K83" s="67">
        <v>0</v>
      </c>
      <c r="L83" s="67">
        <v>0</v>
      </c>
      <c r="M83" s="59">
        <f t="shared" ref="M83:M90" si="51">SUM(J83:L83)</f>
        <v>0</v>
      </c>
      <c r="N83" s="66">
        <v>0</v>
      </c>
      <c r="O83" s="68"/>
      <c r="P83" s="67">
        <v>1</v>
      </c>
      <c r="Q83" s="59">
        <f t="shared" ref="Q83:Q90" si="52">SUM(N83:P83)</f>
        <v>1</v>
      </c>
      <c r="R83" s="60">
        <f>E83+M83+Q83</f>
        <v>16</v>
      </c>
      <c r="S83" s="66">
        <v>1</v>
      </c>
      <c r="T83" s="68"/>
      <c r="U83" s="67">
        <v>4</v>
      </c>
      <c r="V83" s="59">
        <f t="shared" ref="V83:V90" si="53">SUM(S83:U83)</f>
        <v>5</v>
      </c>
    </row>
    <row r="84" spans="1:22" s="13" customFormat="1">
      <c r="A84" s="56" t="s">
        <v>12</v>
      </c>
      <c r="B84" s="66">
        <v>34</v>
      </c>
      <c r="C84" s="67">
        <v>2</v>
      </c>
      <c r="D84" s="68"/>
      <c r="E84" s="59">
        <f t="shared" si="49"/>
        <v>36</v>
      </c>
      <c r="F84" s="57"/>
      <c r="G84" s="58"/>
      <c r="H84" s="58"/>
      <c r="I84" s="59">
        <f t="shared" si="50"/>
        <v>0</v>
      </c>
      <c r="J84" s="69"/>
      <c r="K84" s="67">
        <v>2</v>
      </c>
      <c r="L84" s="67">
        <v>0</v>
      </c>
      <c r="M84" s="59">
        <f>SUM(J84:L84)</f>
        <v>2</v>
      </c>
      <c r="N84" s="66">
        <v>0</v>
      </c>
      <c r="O84" s="68"/>
      <c r="P84" s="67">
        <v>0</v>
      </c>
      <c r="Q84" s="59">
        <f t="shared" si="52"/>
        <v>0</v>
      </c>
      <c r="R84" s="60">
        <f t="shared" ref="R84:R90" si="54">E84+M84+Q84</f>
        <v>38</v>
      </c>
      <c r="S84" s="66">
        <v>0</v>
      </c>
      <c r="T84" s="68"/>
      <c r="U84" s="67">
        <v>4</v>
      </c>
      <c r="V84" s="59">
        <f t="shared" si="53"/>
        <v>4</v>
      </c>
    </row>
    <row r="85" spans="1:22" s="13" customFormat="1">
      <c r="A85" s="56" t="s">
        <v>13</v>
      </c>
      <c r="B85" s="66">
        <v>30</v>
      </c>
      <c r="C85" s="67">
        <v>0</v>
      </c>
      <c r="D85" s="68"/>
      <c r="E85" s="59">
        <f t="shared" si="49"/>
        <v>30</v>
      </c>
      <c r="F85" s="57"/>
      <c r="G85" s="58"/>
      <c r="H85" s="58"/>
      <c r="I85" s="59">
        <f t="shared" si="50"/>
        <v>0</v>
      </c>
      <c r="J85" s="69"/>
      <c r="K85" s="67">
        <v>2</v>
      </c>
      <c r="L85" s="67">
        <v>0</v>
      </c>
      <c r="M85" s="59">
        <f t="shared" si="51"/>
        <v>2</v>
      </c>
      <c r="N85" s="66">
        <v>0</v>
      </c>
      <c r="O85" s="68"/>
      <c r="P85" s="67">
        <v>3</v>
      </c>
      <c r="Q85" s="59">
        <f t="shared" si="52"/>
        <v>3</v>
      </c>
      <c r="R85" s="60">
        <f t="shared" si="54"/>
        <v>35</v>
      </c>
      <c r="S85" s="66">
        <v>0</v>
      </c>
      <c r="T85" s="68"/>
      <c r="U85" s="67">
        <v>8</v>
      </c>
      <c r="V85" s="59">
        <f t="shared" si="53"/>
        <v>8</v>
      </c>
    </row>
    <row r="86" spans="1:22" s="13" customFormat="1">
      <c r="A86" s="56" t="s">
        <v>14</v>
      </c>
      <c r="B86" s="66">
        <v>35</v>
      </c>
      <c r="C86" s="67">
        <v>5</v>
      </c>
      <c r="D86" s="68"/>
      <c r="E86" s="59">
        <f t="shared" si="49"/>
        <v>40</v>
      </c>
      <c r="F86" s="57"/>
      <c r="G86" s="58"/>
      <c r="H86" s="58"/>
      <c r="I86" s="59">
        <f t="shared" si="50"/>
        <v>0</v>
      </c>
      <c r="J86" s="69"/>
      <c r="K86" s="67">
        <v>0</v>
      </c>
      <c r="L86" s="67">
        <v>0</v>
      </c>
      <c r="M86" s="59">
        <f t="shared" si="51"/>
        <v>0</v>
      </c>
      <c r="N86" s="66">
        <v>2</v>
      </c>
      <c r="O86" s="68"/>
      <c r="P86" s="67">
        <v>0</v>
      </c>
      <c r="Q86" s="59">
        <f t="shared" si="52"/>
        <v>2</v>
      </c>
      <c r="R86" s="60">
        <f t="shared" si="54"/>
        <v>42</v>
      </c>
      <c r="S86" s="66">
        <v>0</v>
      </c>
      <c r="T86" s="68"/>
      <c r="U86" s="67">
        <v>3</v>
      </c>
      <c r="V86" s="59">
        <f t="shared" si="53"/>
        <v>3</v>
      </c>
    </row>
    <row r="87" spans="1:22" s="13" customFormat="1">
      <c r="A87" s="56" t="s">
        <v>15</v>
      </c>
      <c r="B87" s="66">
        <v>50</v>
      </c>
      <c r="C87" s="67">
        <v>3</v>
      </c>
      <c r="D87" s="68"/>
      <c r="E87" s="59">
        <f t="shared" si="49"/>
        <v>53</v>
      </c>
      <c r="F87" s="57"/>
      <c r="G87" s="58"/>
      <c r="H87" s="58"/>
      <c r="I87" s="59">
        <f t="shared" si="50"/>
        <v>0</v>
      </c>
      <c r="J87" s="69"/>
      <c r="K87" s="67">
        <v>0</v>
      </c>
      <c r="L87" s="67">
        <v>1</v>
      </c>
      <c r="M87" s="59">
        <f t="shared" si="51"/>
        <v>1</v>
      </c>
      <c r="N87" s="66">
        <v>0</v>
      </c>
      <c r="O87" s="68"/>
      <c r="P87" s="67">
        <v>1</v>
      </c>
      <c r="Q87" s="59">
        <f t="shared" si="52"/>
        <v>1</v>
      </c>
      <c r="R87" s="60">
        <f t="shared" si="54"/>
        <v>55</v>
      </c>
      <c r="S87" s="66">
        <v>2</v>
      </c>
      <c r="T87" s="68"/>
      <c r="U87" s="67">
        <v>7</v>
      </c>
      <c r="V87" s="59">
        <f t="shared" si="53"/>
        <v>9</v>
      </c>
    </row>
    <row r="88" spans="1:22" s="13" customFormat="1">
      <c r="A88" s="56" t="s">
        <v>16</v>
      </c>
      <c r="B88" s="66">
        <v>41</v>
      </c>
      <c r="C88" s="67">
        <v>3</v>
      </c>
      <c r="D88" s="68"/>
      <c r="E88" s="59">
        <f t="shared" si="49"/>
        <v>44</v>
      </c>
      <c r="F88" s="57"/>
      <c r="G88" s="58"/>
      <c r="H88" s="58"/>
      <c r="I88" s="59">
        <f t="shared" si="50"/>
        <v>0</v>
      </c>
      <c r="J88" s="69"/>
      <c r="K88" s="67">
        <v>0</v>
      </c>
      <c r="L88" s="67">
        <v>0</v>
      </c>
      <c r="M88" s="59">
        <f t="shared" si="51"/>
        <v>0</v>
      </c>
      <c r="N88" s="66">
        <v>0</v>
      </c>
      <c r="O88" s="68"/>
      <c r="P88" s="67">
        <v>0</v>
      </c>
      <c r="Q88" s="59">
        <f t="shared" si="52"/>
        <v>0</v>
      </c>
      <c r="R88" s="60">
        <f t="shared" si="54"/>
        <v>44</v>
      </c>
      <c r="S88" s="66">
        <v>2</v>
      </c>
      <c r="T88" s="68"/>
      <c r="U88" s="67">
        <v>12</v>
      </c>
      <c r="V88" s="59">
        <f t="shared" si="53"/>
        <v>14</v>
      </c>
    </row>
    <row r="89" spans="1:22" s="13" customFormat="1">
      <c r="A89" s="56" t="s">
        <v>17</v>
      </c>
      <c r="B89" s="66">
        <v>19</v>
      </c>
      <c r="C89" s="67">
        <v>0</v>
      </c>
      <c r="D89" s="68"/>
      <c r="E89" s="59">
        <f t="shared" si="49"/>
        <v>19</v>
      </c>
      <c r="F89" s="57"/>
      <c r="G89" s="58"/>
      <c r="H89" s="58"/>
      <c r="I89" s="59">
        <f t="shared" si="50"/>
        <v>0</v>
      </c>
      <c r="J89" s="69"/>
      <c r="K89" s="67">
        <v>0</v>
      </c>
      <c r="L89" s="67">
        <v>0</v>
      </c>
      <c r="M89" s="59">
        <f t="shared" si="51"/>
        <v>0</v>
      </c>
      <c r="N89" s="66">
        <v>0</v>
      </c>
      <c r="O89" s="68"/>
      <c r="P89" s="67">
        <v>2</v>
      </c>
      <c r="Q89" s="59">
        <f t="shared" si="52"/>
        <v>2</v>
      </c>
      <c r="R89" s="60">
        <f t="shared" si="54"/>
        <v>21</v>
      </c>
      <c r="S89" s="66">
        <v>2</v>
      </c>
      <c r="T89" s="68"/>
      <c r="U89" s="67">
        <v>5</v>
      </c>
      <c r="V89" s="59">
        <f t="shared" si="53"/>
        <v>7</v>
      </c>
    </row>
    <row r="90" spans="1:22" s="13" customFormat="1">
      <c r="A90" s="56" t="s">
        <v>18</v>
      </c>
      <c r="B90" s="66">
        <v>13</v>
      </c>
      <c r="C90" s="67">
        <v>0</v>
      </c>
      <c r="D90" s="68"/>
      <c r="E90" s="59">
        <f t="shared" si="49"/>
        <v>13</v>
      </c>
      <c r="F90" s="57"/>
      <c r="G90" s="58"/>
      <c r="H90" s="58"/>
      <c r="I90" s="59">
        <f t="shared" si="50"/>
        <v>0</v>
      </c>
      <c r="J90" s="69"/>
      <c r="K90" s="67">
        <v>0</v>
      </c>
      <c r="L90" s="67">
        <v>0</v>
      </c>
      <c r="M90" s="59">
        <f t="shared" si="51"/>
        <v>0</v>
      </c>
      <c r="N90" s="66">
        <v>0</v>
      </c>
      <c r="O90" s="68"/>
      <c r="P90" s="67">
        <v>2</v>
      </c>
      <c r="Q90" s="59">
        <f t="shared" si="52"/>
        <v>2</v>
      </c>
      <c r="R90" s="60">
        <f t="shared" si="54"/>
        <v>15</v>
      </c>
      <c r="S90" s="66">
        <v>2</v>
      </c>
      <c r="T90" s="68"/>
      <c r="U90" s="67">
        <v>6</v>
      </c>
      <c r="V90" s="59">
        <f t="shared" si="53"/>
        <v>8</v>
      </c>
    </row>
    <row r="91" spans="1:22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  <c r="S91" s="24"/>
      <c r="T91" s="25"/>
      <c r="U91" s="25"/>
      <c r="V91" s="26"/>
    </row>
    <row r="92" spans="1:22" s="13" customFormat="1" ht="14" hidden="1" thickBot="1">
      <c r="A92" s="23" t="s">
        <v>19</v>
      </c>
      <c r="B92" s="24">
        <f t="shared" ref="B92:R92" si="55">SUM(B83:B86)</f>
        <v>112</v>
      </c>
      <c r="C92" s="25">
        <f t="shared" si="55"/>
        <v>9</v>
      </c>
      <c r="D92" s="25">
        <f t="shared" si="55"/>
        <v>0</v>
      </c>
      <c r="E92" s="26">
        <f t="shared" si="55"/>
        <v>121</v>
      </c>
      <c r="F92" s="24">
        <f t="shared" si="55"/>
        <v>0</v>
      </c>
      <c r="G92" s="25">
        <f t="shared" si="55"/>
        <v>0</v>
      </c>
      <c r="H92" s="25">
        <f t="shared" si="55"/>
        <v>0</v>
      </c>
      <c r="I92" s="26">
        <f t="shared" si="55"/>
        <v>0</v>
      </c>
      <c r="J92" s="24">
        <f t="shared" si="55"/>
        <v>0</v>
      </c>
      <c r="K92" s="25">
        <f t="shared" si="55"/>
        <v>4</v>
      </c>
      <c r="L92" s="25">
        <f t="shared" si="55"/>
        <v>0</v>
      </c>
      <c r="M92" s="26">
        <f t="shared" si="55"/>
        <v>4</v>
      </c>
      <c r="N92" s="24">
        <f t="shared" si="55"/>
        <v>2</v>
      </c>
      <c r="O92" s="25">
        <f t="shared" si="55"/>
        <v>0</v>
      </c>
      <c r="P92" s="25">
        <f t="shared" si="55"/>
        <v>4</v>
      </c>
      <c r="Q92" s="26">
        <f t="shared" si="55"/>
        <v>6</v>
      </c>
      <c r="R92" s="13">
        <f t="shared" si="55"/>
        <v>131</v>
      </c>
      <c r="S92" s="24">
        <f t="shared" ref="S92:V96" si="56">SUM(S83:S86)</f>
        <v>1</v>
      </c>
      <c r="T92" s="25">
        <f t="shared" si="56"/>
        <v>0</v>
      </c>
      <c r="U92" s="25">
        <f t="shared" si="56"/>
        <v>19</v>
      </c>
      <c r="V92" s="26">
        <f t="shared" si="56"/>
        <v>20</v>
      </c>
    </row>
    <row r="93" spans="1:22" s="13" customFormat="1" ht="14" hidden="1" thickBot="1">
      <c r="A93" s="23" t="s">
        <v>20</v>
      </c>
      <c r="B93" s="24">
        <f t="shared" ref="B93:Q93" si="57">SUM(B84:B87)</f>
        <v>149</v>
      </c>
      <c r="C93" s="25">
        <f t="shared" si="57"/>
        <v>10</v>
      </c>
      <c r="D93" s="25">
        <f t="shared" si="57"/>
        <v>0</v>
      </c>
      <c r="E93" s="26">
        <f t="shared" si="57"/>
        <v>159</v>
      </c>
      <c r="F93" s="24">
        <f t="shared" si="57"/>
        <v>0</v>
      </c>
      <c r="G93" s="25">
        <f t="shared" si="57"/>
        <v>0</v>
      </c>
      <c r="H93" s="25">
        <f t="shared" si="57"/>
        <v>0</v>
      </c>
      <c r="I93" s="26">
        <f t="shared" si="57"/>
        <v>0</v>
      </c>
      <c r="J93" s="24">
        <f t="shared" si="57"/>
        <v>0</v>
      </c>
      <c r="K93" s="25">
        <f t="shared" si="57"/>
        <v>4</v>
      </c>
      <c r="L93" s="25">
        <f t="shared" si="57"/>
        <v>1</v>
      </c>
      <c r="M93" s="26">
        <f t="shared" si="57"/>
        <v>5</v>
      </c>
      <c r="N93" s="24">
        <f t="shared" si="57"/>
        <v>2</v>
      </c>
      <c r="O93" s="25">
        <f t="shared" si="57"/>
        <v>0</v>
      </c>
      <c r="P93" s="25">
        <f t="shared" si="57"/>
        <v>4</v>
      </c>
      <c r="Q93" s="26">
        <f t="shared" si="57"/>
        <v>6</v>
      </c>
      <c r="R93" s="13">
        <f>SUM(R84:R87)</f>
        <v>170</v>
      </c>
      <c r="S93" s="24">
        <f t="shared" si="56"/>
        <v>2</v>
      </c>
      <c r="T93" s="25">
        <f t="shared" si="56"/>
        <v>0</v>
      </c>
      <c r="U93" s="25">
        <f t="shared" si="56"/>
        <v>22</v>
      </c>
      <c r="V93" s="26">
        <f t="shared" si="56"/>
        <v>24</v>
      </c>
    </row>
    <row r="94" spans="1:22" s="13" customFormat="1" ht="14" hidden="1" thickBot="1">
      <c r="A94" s="23" t="s">
        <v>21</v>
      </c>
      <c r="B94" s="24">
        <f t="shared" ref="B94:Q94" si="58">SUM(B85:B88)</f>
        <v>156</v>
      </c>
      <c r="C94" s="25">
        <f t="shared" si="58"/>
        <v>11</v>
      </c>
      <c r="D94" s="25">
        <f t="shared" si="58"/>
        <v>0</v>
      </c>
      <c r="E94" s="26">
        <f t="shared" si="58"/>
        <v>167</v>
      </c>
      <c r="F94" s="24">
        <f t="shared" si="58"/>
        <v>0</v>
      </c>
      <c r="G94" s="25">
        <f t="shared" si="58"/>
        <v>0</v>
      </c>
      <c r="H94" s="25">
        <f t="shared" si="58"/>
        <v>0</v>
      </c>
      <c r="I94" s="26">
        <f t="shared" si="58"/>
        <v>0</v>
      </c>
      <c r="J94" s="24">
        <f t="shared" si="58"/>
        <v>0</v>
      </c>
      <c r="K94" s="25">
        <f t="shared" si="58"/>
        <v>2</v>
      </c>
      <c r="L94" s="25">
        <f t="shared" si="58"/>
        <v>1</v>
      </c>
      <c r="M94" s="26">
        <f t="shared" si="58"/>
        <v>3</v>
      </c>
      <c r="N94" s="24">
        <f t="shared" si="58"/>
        <v>2</v>
      </c>
      <c r="O94" s="25">
        <f t="shared" si="58"/>
        <v>0</v>
      </c>
      <c r="P94" s="25">
        <f t="shared" si="58"/>
        <v>4</v>
      </c>
      <c r="Q94" s="26">
        <f t="shared" si="58"/>
        <v>6</v>
      </c>
      <c r="R94" s="13">
        <f>SUM(R85:R88)</f>
        <v>176</v>
      </c>
      <c r="S94" s="24">
        <f t="shared" si="56"/>
        <v>4</v>
      </c>
      <c r="T94" s="25">
        <f t="shared" si="56"/>
        <v>0</v>
      </c>
      <c r="U94" s="25">
        <f t="shared" si="56"/>
        <v>30</v>
      </c>
      <c r="V94" s="26">
        <f t="shared" si="56"/>
        <v>34</v>
      </c>
    </row>
    <row r="95" spans="1:22" s="13" customFormat="1" ht="14" hidden="1" thickBot="1">
      <c r="A95" s="23" t="s">
        <v>22</v>
      </c>
      <c r="B95" s="24">
        <f t="shared" ref="B95:Q95" si="59">SUM(B86:B89)</f>
        <v>145</v>
      </c>
      <c r="C95" s="25">
        <f t="shared" si="59"/>
        <v>11</v>
      </c>
      <c r="D95" s="25">
        <f t="shared" si="59"/>
        <v>0</v>
      </c>
      <c r="E95" s="26">
        <f t="shared" si="59"/>
        <v>156</v>
      </c>
      <c r="F95" s="24">
        <f t="shared" si="59"/>
        <v>0</v>
      </c>
      <c r="G95" s="25">
        <f t="shared" si="59"/>
        <v>0</v>
      </c>
      <c r="H95" s="25">
        <f t="shared" si="59"/>
        <v>0</v>
      </c>
      <c r="I95" s="26">
        <f t="shared" si="59"/>
        <v>0</v>
      </c>
      <c r="J95" s="24">
        <f t="shared" si="59"/>
        <v>0</v>
      </c>
      <c r="K95" s="25">
        <f t="shared" si="59"/>
        <v>0</v>
      </c>
      <c r="L95" s="25">
        <f t="shared" si="59"/>
        <v>1</v>
      </c>
      <c r="M95" s="26">
        <f t="shared" si="59"/>
        <v>1</v>
      </c>
      <c r="N95" s="24">
        <f t="shared" si="59"/>
        <v>2</v>
      </c>
      <c r="O95" s="25">
        <f t="shared" si="59"/>
        <v>0</v>
      </c>
      <c r="P95" s="25">
        <f t="shared" si="59"/>
        <v>3</v>
      </c>
      <c r="Q95" s="26">
        <f t="shared" si="59"/>
        <v>5</v>
      </c>
      <c r="R95" s="13">
        <f>SUM(R86:R89)</f>
        <v>162</v>
      </c>
      <c r="S95" s="24">
        <f t="shared" si="56"/>
        <v>6</v>
      </c>
      <c r="T95" s="25">
        <f t="shared" si="56"/>
        <v>0</v>
      </c>
      <c r="U95" s="25">
        <f t="shared" si="56"/>
        <v>27</v>
      </c>
      <c r="V95" s="26">
        <f t="shared" si="56"/>
        <v>33</v>
      </c>
    </row>
    <row r="96" spans="1:22" s="13" customFormat="1" ht="14" hidden="1" thickBot="1">
      <c r="A96" s="27" t="s">
        <v>23</v>
      </c>
      <c r="B96" s="28">
        <f t="shared" ref="B96:Q96" si="60">SUM(B87:B90)</f>
        <v>123</v>
      </c>
      <c r="C96" s="29">
        <f t="shared" si="60"/>
        <v>6</v>
      </c>
      <c r="D96" s="29">
        <f t="shared" si="60"/>
        <v>0</v>
      </c>
      <c r="E96" s="30">
        <f t="shared" si="60"/>
        <v>129</v>
      </c>
      <c r="F96" s="28">
        <f t="shared" si="60"/>
        <v>0</v>
      </c>
      <c r="G96" s="29">
        <f t="shared" si="60"/>
        <v>0</v>
      </c>
      <c r="H96" s="29">
        <f t="shared" si="60"/>
        <v>0</v>
      </c>
      <c r="I96" s="30">
        <f t="shared" si="60"/>
        <v>0</v>
      </c>
      <c r="J96" s="28">
        <f t="shared" si="60"/>
        <v>0</v>
      </c>
      <c r="K96" s="29">
        <f t="shared" si="60"/>
        <v>0</v>
      </c>
      <c r="L96" s="29">
        <f t="shared" si="60"/>
        <v>1</v>
      </c>
      <c r="M96" s="30">
        <f t="shared" si="60"/>
        <v>1</v>
      </c>
      <c r="N96" s="28">
        <f t="shared" si="60"/>
        <v>0</v>
      </c>
      <c r="O96" s="29">
        <f t="shared" si="60"/>
        <v>0</v>
      </c>
      <c r="P96" s="29">
        <f t="shared" si="60"/>
        <v>5</v>
      </c>
      <c r="Q96" s="30">
        <f t="shared" si="60"/>
        <v>5</v>
      </c>
      <c r="R96" s="13">
        <f>SUM(R87:R90)</f>
        <v>135</v>
      </c>
      <c r="S96" s="28">
        <f t="shared" si="56"/>
        <v>8</v>
      </c>
      <c r="T96" s="29">
        <f t="shared" si="56"/>
        <v>0</v>
      </c>
      <c r="U96" s="29">
        <f t="shared" si="56"/>
        <v>30</v>
      </c>
      <c r="V96" s="30">
        <f t="shared" si="56"/>
        <v>38</v>
      </c>
    </row>
    <row r="97" spans="1:22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  <c r="S97" s="32"/>
      <c r="T97" s="33"/>
      <c r="U97" s="33"/>
      <c r="V97" s="34"/>
    </row>
    <row r="98" spans="1:22">
      <c r="A98" s="23" t="s">
        <v>24</v>
      </c>
      <c r="B98" s="35">
        <f t="shared" ref="B98:R98" si="61">SUM(B83:B90)</f>
        <v>235</v>
      </c>
      <c r="C98" s="36">
        <f t="shared" si="61"/>
        <v>15</v>
      </c>
      <c r="D98" s="36">
        <f t="shared" si="61"/>
        <v>0</v>
      </c>
      <c r="E98" s="37">
        <f t="shared" si="61"/>
        <v>250</v>
      </c>
      <c r="F98" s="35">
        <f t="shared" si="61"/>
        <v>0</v>
      </c>
      <c r="G98" s="36">
        <f t="shared" si="61"/>
        <v>0</v>
      </c>
      <c r="H98" s="36">
        <f t="shared" si="61"/>
        <v>0</v>
      </c>
      <c r="I98" s="37">
        <f t="shared" si="61"/>
        <v>0</v>
      </c>
      <c r="J98" s="35">
        <f t="shared" si="61"/>
        <v>0</v>
      </c>
      <c r="K98" s="36">
        <f t="shared" si="61"/>
        <v>4</v>
      </c>
      <c r="L98" s="36">
        <f t="shared" si="61"/>
        <v>1</v>
      </c>
      <c r="M98" s="37">
        <f t="shared" si="61"/>
        <v>5</v>
      </c>
      <c r="N98" s="35">
        <f t="shared" si="61"/>
        <v>2</v>
      </c>
      <c r="O98" s="36">
        <f t="shared" si="61"/>
        <v>0</v>
      </c>
      <c r="P98" s="36">
        <f t="shared" si="61"/>
        <v>9</v>
      </c>
      <c r="Q98" s="37">
        <f t="shared" si="61"/>
        <v>11</v>
      </c>
      <c r="R98" s="50">
        <f t="shared" si="61"/>
        <v>266</v>
      </c>
      <c r="S98" s="35">
        <f>SUM(S83:S90)</f>
        <v>9</v>
      </c>
      <c r="T98" s="36">
        <f>SUM(T83:T90)</f>
        <v>0</v>
      </c>
      <c r="U98" s="36">
        <f>SUM(U83:U90)</f>
        <v>49</v>
      </c>
      <c r="V98" s="37">
        <f>SUM(V83:V90)</f>
        <v>58</v>
      </c>
    </row>
    <row r="99" spans="1:22">
      <c r="A99" s="23" t="s">
        <v>25</v>
      </c>
      <c r="B99" s="35">
        <f t="shared" ref="B99:R99" si="62">MAX(B92:B96)</f>
        <v>156</v>
      </c>
      <c r="C99" s="36">
        <f t="shared" si="62"/>
        <v>11</v>
      </c>
      <c r="D99" s="36">
        <f t="shared" si="62"/>
        <v>0</v>
      </c>
      <c r="E99" s="37">
        <f t="shared" si="62"/>
        <v>167</v>
      </c>
      <c r="F99" s="35">
        <f t="shared" si="62"/>
        <v>0</v>
      </c>
      <c r="G99" s="36">
        <f t="shared" si="62"/>
        <v>0</v>
      </c>
      <c r="H99" s="36">
        <f t="shared" si="62"/>
        <v>0</v>
      </c>
      <c r="I99" s="37">
        <f t="shared" si="62"/>
        <v>0</v>
      </c>
      <c r="J99" s="35">
        <f t="shared" si="62"/>
        <v>0</v>
      </c>
      <c r="K99" s="36">
        <f t="shared" si="62"/>
        <v>4</v>
      </c>
      <c r="L99" s="36">
        <f t="shared" si="62"/>
        <v>1</v>
      </c>
      <c r="M99" s="37">
        <f t="shared" si="62"/>
        <v>5</v>
      </c>
      <c r="N99" s="35">
        <f t="shared" si="62"/>
        <v>2</v>
      </c>
      <c r="O99" s="36">
        <f t="shared" si="62"/>
        <v>0</v>
      </c>
      <c r="P99" s="36">
        <f t="shared" si="62"/>
        <v>5</v>
      </c>
      <c r="Q99" s="37">
        <f t="shared" si="62"/>
        <v>6</v>
      </c>
      <c r="R99" s="50">
        <f t="shared" si="62"/>
        <v>176</v>
      </c>
      <c r="S99" s="35">
        <f>MAX(S92:S96)</f>
        <v>8</v>
      </c>
      <c r="T99" s="36">
        <f>MAX(T92:T96)</f>
        <v>0</v>
      </c>
      <c r="U99" s="36">
        <f>MAX(U92:U96)</f>
        <v>30</v>
      </c>
      <c r="V99" s="37">
        <f>MAX(V92:V96)</f>
        <v>38</v>
      </c>
    </row>
    <row r="100" spans="1:22">
      <c r="A100" s="23" t="s">
        <v>26</v>
      </c>
      <c r="B100" s="35">
        <f t="shared" ref="B100:R100" si="63">SUM(B83:B90)/2</f>
        <v>117.5</v>
      </c>
      <c r="C100" s="36">
        <f t="shared" si="63"/>
        <v>7.5</v>
      </c>
      <c r="D100" s="36">
        <f t="shared" si="63"/>
        <v>0</v>
      </c>
      <c r="E100" s="37">
        <f t="shared" si="63"/>
        <v>125</v>
      </c>
      <c r="F100" s="35">
        <f t="shared" si="63"/>
        <v>0</v>
      </c>
      <c r="G100" s="36">
        <f t="shared" si="63"/>
        <v>0</v>
      </c>
      <c r="H100" s="36">
        <f t="shared" si="63"/>
        <v>0</v>
      </c>
      <c r="I100" s="37">
        <f t="shared" si="63"/>
        <v>0</v>
      </c>
      <c r="J100" s="35">
        <f t="shared" si="63"/>
        <v>0</v>
      </c>
      <c r="K100" s="36">
        <f t="shared" si="63"/>
        <v>2</v>
      </c>
      <c r="L100" s="36">
        <f t="shared" si="63"/>
        <v>0.5</v>
      </c>
      <c r="M100" s="37">
        <f t="shared" si="63"/>
        <v>2.5</v>
      </c>
      <c r="N100" s="35">
        <f t="shared" si="63"/>
        <v>1</v>
      </c>
      <c r="O100" s="36">
        <f t="shared" si="63"/>
        <v>0</v>
      </c>
      <c r="P100" s="36">
        <f t="shared" si="63"/>
        <v>4.5</v>
      </c>
      <c r="Q100" s="37">
        <f t="shared" si="63"/>
        <v>5.5</v>
      </c>
      <c r="R100" s="50">
        <f t="shared" si="63"/>
        <v>133</v>
      </c>
      <c r="S100" s="35">
        <f>SUM(S83:S90)/2</f>
        <v>4.5</v>
      </c>
      <c r="T100" s="36">
        <f>SUM(T83:T90)/2</f>
        <v>0</v>
      </c>
      <c r="U100" s="36">
        <f>SUM(U83:U90)/2</f>
        <v>24.5</v>
      </c>
      <c r="V100" s="37">
        <f>SUM(V83:V90)/2</f>
        <v>29</v>
      </c>
    </row>
    <row r="101" spans="1:22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  <c r="S101" s="38"/>
      <c r="T101" s="39"/>
      <c r="U101" s="39"/>
      <c r="V101" s="40"/>
    </row>
    <row r="102" spans="1:22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S102" s="42"/>
      <c r="T102" s="42"/>
      <c r="U102" s="42"/>
      <c r="V102" s="42"/>
    </row>
    <row r="103" spans="1:22" ht="14" thickBot="1">
      <c r="A103" s="1"/>
      <c r="B103" s="1" t="str">
        <f>cycle!A7</f>
        <v>Thursday 16 March 2006</v>
      </c>
      <c r="D103" s="2"/>
      <c r="L103" s="1" t="str">
        <f>cycle!B7</f>
        <v>Fine - cool</v>
      </c>
    </row>
    <row r="104" spans="1:22">
      <c r="A104" s="75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  <c r="S104" s="5" t="s">
        <v>6</v>
      </c>
      <c r="T104" s="6"/>
      <c r="U104" s="6"/>
      <c r="V104" s="7"/>
    </row>
    <row r="105" spans="1:22" s="13" customFormat="1" ht="14" thickBot="1">
      <c r="A105" s="76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  <c r="S105" s="9"/>
      <c r="T105" s="10" t="str">
        <f>T80</f>
        <v>Thorndon Quay Pedestrians</v>
      </c>
      <c r="U105" s="11"/>
      <c r="V105" s="12"/>
    </row>
    <row r="106" spans="1:22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  <c r="S106" s="15" t="s">
        <v>7</v>
      </c>
      <c r="T106" s="16" t="s">
        <v>8</v>
      </c>
      <c r="U106" s="16" t="s">
        <v>9</v>
      </c>
      <c r="V106" s="17" t="s">
        <v>10</v>
      </c>
    </row>
    <row r="107" spans="1:22" s="13" customFormat="1" ht="22" hidden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  <c r="S107" s="19" t="s">
        <v>85</v>
      </c>
      <c r="T107" s="20"/>
      <c r="U107" s="20" t="s">
        <v>86</v>
      </c>
      <c r="V107" s="22"/>
    </row>
    <row r="108" spans="1:22" s="13" customFormat="1">
      <c r="A108" s="56" t="s">
        <v>11</v>
      </c>
      <c r="B108" s="66">
        <v>21</v>
      </c>
      <c r="C108" s="67">
        <v>1</v>
      </c>
      <c r="D108" s="68"/>
      <c r="E108" s="59">
        <f t="shared" ref="E108:E115" si="64">SUM(B108:D108)</f>
        <v>22</v>
      </c>
      <c r="F108" s="57"/>
      <c r="G108" s="58"/>
      <c r="H108" s="58"/>
      <c r="I108" s="59">
        <f t="shared" ref="I108:I115" si="65">SUM(F108:H108)</f>
        <v>0</v>
      </c>
      <c r="J108" s="69"/>
      <c r="K108" s="67">
        <v>0</v>
      </c>
      <c r="L108" s="67">
        <v>0</v>
      </c>
      <c r="M108" s="59">
        <f t="shared" ref="M108:M115" si="66">SUM(J108:L108)</f>
        <v>0</v>
      </c>
      <c r="N108" s="66">
        <v>0</v>
      </c>
      <c r="O108" s="68"/>
      <c r="P108" s="67">
        <v>0</v>
      </c>
      <c r="Q108" s="59">
        <f t="shared" ref="Q108:Q115" si="67">SUM(N108:P108)</f>
        <v>0</v>
      </c>
      <c r="R108" s="60">
        <f>E108+M108+Q108</f>
        <v>22</v>
      </c>
      <c r="S108" s="66">
        <v>0</v>
      </c>
      <c r="T108" s="68"/>
      <c r="U108" s="67">
        <v>5</v>
      </c>
      <c r="V108" s="59">
        <f t="shared" ref="V108:V115" si="68">SUM(S108:U108)</f>
        <v>5</v>
      </c>
    </row>
    <row r="109" spans="1:22" s="13" customFormat="1">
      <c r="A109" s="56" t="s">
        <v>12</v>
      </c>
      <c r="B109" s="66">
        <v>20</v>
      </c>
      <c r="C109" s="67">
        <v>5</v>
      </c>
      <c r="D109" s="68"/>
      <c r="E109" s="59">
        <f t="shared" si="64"/>
        <v>25</v>
      </c>
      <c r="F109" s="57"/>
      <c r="G109" s="58"/>
      <c r="H109" s="58"/>
      <c r="I109" s="59">
        <f t="shared" si="65"/>
        <v>0</v>
      </c>
      <c r="J109" s="69"/>
      <c r="K109" s="67">
        <v>0</v>
      </c>
      <c r="L109" s="67">
        <v>0</v>
      </c>
      <c r="M109" s="59">
        <f t="shared" si="66"/>
        <v>0</v>
      </c>
      <c r="N109" s="66">
        <v>0</v>
      </c>
      <c r="O109" s="68"/>
      <c r="P109" s="67">
        <v>2</v>
      </c>
      <c r="Q109" s="59">
        <f t="shared" si="67"/>
        <v>2</v>
      </c>
      <c r="R109" s="60">
        <f t="shared" ref="R109:R115" si="69">E109+M109+Q109</f>
        <v>27</v>
      </c>
      <c r="S109" s="66">
        <v>0</v>
      </c>
      <c r="T109" s="68"/>
      <c r="U109" s="67">
        <v>0</v>
      </c>
      <c r="V109" s="59">
        <f t="shared" si="68"/>
        <v>0</v>
      </c>
    </row>
    <row r="110" spans="1:22" s="13" customFormat="1">
      <c r="A110" s="56" t="s">
        <v>13</v>
      </c>
      <c r="B110" s="66">
        <v>37</v>
      </c>
      <c r="C110" s="67">
        <v>3</v>
      </c>
      <c r="D110" s="68"/>
      <c r="E110" s="59">
        <f t="shared" si="64"/>
        <v>40</v>
      </c>
      <c r="F110" s="57"/>
      <c r="G110" s="58"/>
      <c r="H110" s="58"/>
      <c r="I110" s="59">
        <f t="shared" si="65"/>
        <v>0</v>
      </c>
      <c r="J110" s="69"/>
      <c r="K110" s="67">
        <v>3</v>
      </c>
      <c r="L110" s="67">
        <v>0</v>
      </c>
      <c r="M110" s="59">
        <f t="shared" si="66"/>
        <v>3</v>
      </c>
      <c r="N110" s="66">
        <v>0</v>
      </c>
      <c r="O110" s="68"/>
      <c r="P110" s="67">
        <v>2</v>
      </c>
      <c r="Q110" s="59">
        <f t="shared" si="67"/>
        <v>2</v>
      </c>
      <c r="R110" s="60">
        <f t="shared" si="69"/>
        <v>45</v>
      </c>
      <c r="S110" s="66">
        <v>0</v>
      </c>
      <c r="T110" s="68"/>
      <c r="U110" s="67">
        <v>0</v>
      </c>
      <c r="V110" s="59">
        <f t="shared" si="68"/>
        <v>0</v>
      </c>
    </row>
    <row r="111" spans="1:22" s="13" customFormat="1">
      <c r="A111" s="56" t="s">
        <v>14</v>
      </c>
      <c r="B111" s="66">
        <v>51</v>
      </c>
      <c r="C111" s="67">
        <v>5</v>
      </c>
      <c r="D111" s="68"/>
      <c r="E111" s="59">
        <f t="shared" si="64"/>
        <v>56</v>
      </c>
      <c r="F111" s="57"/>
      <c r="G111" s="58"/>
      <c r="H111" s="58"/>
      <c r="I111" s="59">
        <f t="shared" si="65"/>
        <v>0</v>
      </c>
      <c r="J111" s="69"/>
      <c r="K111" s="67">
        <v>0</v>
      </c>
      <c r="L111" s="67">
        <v>0</v>
      </c>
      <c r="M111" s="59">
        <f t="shared" si="66"/>
        <v>0</v>
      </c>
      <c r="N111" s="66">
        <v>0</v>
      </c>
      <c r="O111" s="68"/>
      <c r="P111" s="67">
        <v>2</v>
      </c>
      <c r="Q111" s="59">
        <f t="shared" si="67"/>
        <v>2</v>
      </c>
      <c r="R111" s="60">
        <f t="shared" si="69"/>
        <v>58</v>
      </c>
      <c r="S111" s="66">
        <v>2</v>
      </c>
      <c r="T111" s="68"/>
      <c r="U111" s="67">
        <v>9</v>
      </c>
      <c r="V111" s="59">
        <f t="shared" si="68"/>
        <v>11</v>
      </c>
    </row>
    <row r="112" spans="1:22" s="13" customFormat="1">
      <c r="A112" s="56" t="s">
        <v>15</v>
      </c>
      <c r="B112" s="66">
        <v>47</v>
      </c>
      <c r="C112" s="67">
        <v>2</v>
      </c>
      <c r="D112" s="68"/>
      <c r="E112" s="59">
        <f t="shared" si="64"/>
        <v>49</v>
      </c>
      <c r="F112" s="57"/>
      <c r="G112" s="58"/>
      <c r="H112" s="58"/>
      <c r="I112" s="59">
        <f t="shared" si="65"/>
        <v>0</v>
      </c>
      <c r="J112" s="69"/>
      <c r="K112" s="67">
        <v>1</v>
      </c>
      <c r="L112" s="67">
        <v>0</v>
      </c>
      <c r="M112" s="59">
        <f t="shared" si="66"/>
        <v>1</v>
      </c>
      <c r="N112" s="66">
        <v>2</v>
      </c>
      <c r="O112" s="68"/>
      <c r="P112" s="67">
        <v>1</v>
      </c>
      <c r="Q112" s="59">
        <f t="shared" si="67"/>
        <v>3</v>
      </c>
      <c r="R112" s="60">
        <f t="shared" si="69"/>
        <v>53</v>
      </c>
      <c r="S112" s="66">
        <v>2</v>
      </c>
      <c r="T112" s="68"/>
      <c r="U112" s="67">
        <v>4</v>
      </c>
      <c r="V112" s="59">
        <f t="shared" si="68"/>
        <v>6</v>
      </c>
    </row>
    <row r="113" spans="1:22" s="13" customFormat="1">
      <c r="A113" s="56" t="s">
        <v>16</v>
      </c>
      <c r="B113" s="66">
        <v>22</v>
      </c>
      <c r="C113" s="67">
        <v>3</v>
      </c>
      <c r="D113" s="68"/>
      <c r="E113" s="59">
        <f t="shared" si="64"/>
        <v>25</v>
      </c>
      <c r="F113" s="57"/>
      <c r="G113" s="58"/>
      <c r="H113" s="58"/>
      <c r="I113" s="59">
        <f t="shared" si="65"/>
        <v>0</v>
      </c>
      <c r="J113" s="69"/>
      <c r="K113" s="67">
        <v>0</v>
      </c>
      <c r="L113" s="67">
        <v>0</v>
      </c>
      <c r="M113" s="59">
        <f t="shared" si="66"/>
        <v>0</v>
      </c>
      <c r="N113" s="66">
        <v>0</v>
      </c>
      <c r="O113" s="68"/>
      <c r="P113" s="67">
        <v>4</v>
      </c>
      <c r="Q113" s="59">
        <f t="shared" si="67"/>
        <v>4</v>
      </c>
      <c r="R113" s="60">
        <f t="shared" si="69"/>
        <v>29</v>
      </c>
      <c r="S113" s="66">
        <v>4</v>
      </c>
      <c r="T113" s="68"/>
      <c r="U113" s="67">
        <v>3</v>
      </c>
      <c r="V113" s="59">
        <f t="shared" si="68"/>
        <v>7</v>
      </c>
    </row>
    <row r="114" spans="1:22" s="13" customFormat="1">
      <c r="A114" s="56" t="s">
        <v>17</v>
      </c>
      <c r="B114" s="66">
        <v>22</v>
      </c>
      <c r="C114" s="67">
        <v>0</v>
      </c>
      <c r="D114" s="68"/>
      <c r="E114" s="59">
        <f t="shared" si="64"/>
        <v>22</v>
      </c>
      <c r="F114" s="57"/>
      <c r="G114" s="58"/>
      <c r="H114" s="58"/>
      <c r="I114" s="59">
        <f t="shared" si="65"/>
        <v>0</v>
      </c>
      <c r="J114" s="69"/>
      <c r="K114" s="67">
        <v>1</v>
      </c>
      <c r="L114" s="67">
        <v>0</v>
      </c>
      <c r="M114" s="59">
        <f t="shared" si="66"/>
        <v>1</v>
      </c>
      <c r="N114" s="66">
        <v>0</v>
      </c>
      <c r="O114" s="68"/>
      <c r="P114" s="67">
        <v>0</v>
      </c>
      <c r="Q114" s="59">
        <f t="shared" si="67"/>
        <v>0</v>
      </c>
      <c r="R114" s="60">
        <f t="shared" si="69"/>
        <v>23</v>
      </c>
      <c r="S114" s="66">
        <v>1</v>
      </c>
      <c r="T114" s="68"/>
      <c r="U114" s="67">
        <v>2</v>
      </c>
      <c r="V114" s="59">
        <f t="shared" si="68"/>
        <v>3</v>
      </c>
    </row>
    <row r="115" spans="1:22" s="13" customFormat="1">
      <c r="A115" s="56" t="s">
        <v>18</v>
      </c>
      <c r="B115" s="66">
        <v>0</v>
      </c>
      <c r="C115" s="67">
        <v>5</v>
      </c>
      <c r="D115" s="68"/>
      <c r="E115" s="59">
        <f t="shared" si="64"/>
        <v>5</v>
      </c>
      <c r="F115" s="57"/>
      <c r="G115" s="58"/>
      <c r="H115" s="58"/>
      <c r="I115" s="59">
        <f t="shared" si="65"/>
        <v>0</v>
      </c>
      <c r="J115" s="69"/>
      <c r="K115" s="67">
        <v>0</v>
      </c>
      <c r="L115" s="67">
        <v>0</v>
      </c>
      <c r="M115" s="59">
        <f t="shared" si="66"/>
        <v>0</v>
      </c>
      <c r="N115" s="66">
        <v>0</v>
      </c>
      <c r="O115" s="68"/>
      <c r="P115" s="67">
        <v>1</v>
      </c>
      <c r="Q115" s="59">
        <f t="shared" si="67"/>
        <v>1</v>
      </c>
      <c r="R115" s="60">
        <f t="shared" si="69"/>
        <v>6</v>
      </c>
      <c r="S115" s="66">
        <v>0</v>
      </c>
      <c r="T115" s="68"/>
      <c r="U115" s="67">
        <v>0</v>
      </c>
      <c r="V115" s="59">
        <f t="shared" si="68"/>
        <v>0</v>
      </c>
    </row>
    <row r="116" spans="1:22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  <c r="S116" s="24"/>
      <c r="T116" s="25"/>
      <c r="U116" s="25"/>
      <c r="V116" s="26"/>
    </row>
    <row r="117" spans="1:22" s="13" customFormat="1" ht="14" hidden="1" thickBot="1">
      <c r="A117" s="23" t="s">
        <v>19</v>
      </c>
      <c r="B117" s="24">
        <f t="shared" ref="B117:R117" si="70">SUM(B108:B111)</f>
        <v>129</v>
      </c>
      <c r="C117" s="25">
        <f t="shared" si="70"/>
        <v>14</v>
      </c>
      <c r="D117" s="25">
        <f t="shared" si="70"/>
        <v>0</v>
      </c>
      <c r="E117" s="26">
        <f t="shared" si="70"/>
        <v>143</v>
      </c>
      <c r="F117" s="24">
        <f t="shared" si="70"/>
        <v>0</v>
      </c>
      <c r="G117" s="25">
        <f t="shared" si="70"/>
        <v>0</v>
      </c>
      <c r="H117" s="25">
        <f t="shared" si="70"/>
        <v>0</v>
      </c>
      <c r="I117" s="26">
        <f t="shared" si="70"/>
        <v>0</v>
      </c>
      <c r="J117" s="24">
        <f t="shared" si="70"/>
        <v>0</v>
      </c>
      <c r="K117" s="25">
        <f t="shared" si="70"/>
        <v>3</v>
      </c>
      <c r="L117" s="25">
        <f t="shared" si="70"/>
        <v>0</v>
      </c>
      <c r="M117" s="26">
        <f t="shared" si="70"/>
        <v>3</v>
      </c>
      <c r="N117" s="24">
        <f t="shared" si="70"/>
        <v>0</v>
      </c>
      <c r="O117" s="25">
        <f t="shared" si="70"/>
        <v>0</v>
      </c>
      <c r="P117" s="25">
        <f t="shared" si="70"/>
        <v>6</v>
      </c>
      <c r="Q117" s="26">
        <f t="shared" si="70"/>
        <v>6</v>
      </c>
      <c r="R117" s="13">
        <f t="shared" si="70"/>
        <v>152</v>
      </c>
      <c r="S117" s="24">
        <f t="shared" ref="S117:V121" si="71">SUM(S108:S111)</f>
        <v>2</v>
      </c>
      <c r="T117" s="25">
        <f t="shared" si="71"/>
        <v>0</v>
      </c>
      <c r="U117" s="25">
        <f t="shared" si="71"/>
        <v>14</v>
      </c>
      <c r="V117" s="26">
        <f t="shared" si="71"/>
        <v>16</v>
      </c>
    </row>
    <row r="118" spans="1:22" s="13" customFormat="1" ht="14" hidden="1" thickBot="1">
      <c r="A118" s="23" t="s">
        <v>20</v>
      </c>
      <c r="B118" s="24">
        <f t="shared" ref="B118:Q118" si="72">SUM(B109:B112)</f>
        <v>155</v>
      </c>
      <c r="C118" s="25">
        <f t="shared" si="72"/>
        <v>15</v>
      </c>
      <c r="D118" s="25">
        <f t="shared" si="72"/>
        <v>0</v>
      </c>
      <c r="E118" s="26">
        <f t="shared" si="72"/>
        <v>170</v>
      </c>
      <c r="F118" s="24">
        <f t="shared" si="72"/>
        <v>0</v>
      </c>
      <c r="G118" s="25">
        <f t="shared" si="72"/>
        <v>0</v>
      </c>
      <c r="H118" s="25">
        <f t="shared" si="72"/>
        <v>0</v>
      </c>
      <c r="I118" s="26">
        <f t="shared" si="72"/>
        <v>0</v>
      </c>
      <c r="J118" s="24">
        <f t="shared" si="72"/>
        <v>0</v>
      </c>
      <c r="K118" s="25">
        <f t="shared" si="72"/>
        <v>4</v>
      </c>
      <c r="L118" s="25">
        <f t="shared" si="72"/>
        <v>0</v>
      </c>
      <c r="M118" s="26">
        <f t="shared" si="72"/>
        <v>4</v>
      </c>
      <c r="N118" s="24">
        <f t="shared" si="72"/>
        <v>2</v>
      </c>
      <c r="O118" s="25">
        <f t="shared" si="72"/>
        <v>0</v>
      </c>
      <c r="P118" s="25">
        <f t="shared" si="72"/>
        <v>7</v>
      </c>
      <c r="Q118" s="26">
        <f t="shared" si="72"/>
        <v>9</v>
      </c>
      <c r="R118" s="13">
        <f>SUM(R109:R112)</f>
        <v>183</v>
      </c>
      <c r="S118" s="24">
        <f t="shared" si="71"/>
        <v>4</v>
      </c>
      <c r="T118" s="25">
        <f t="shared" si="71"/>
        <v>0</v>
      </c>
      <c r="U118" s="25">
        <f t="shared" si="71"/>
        <v>13</v>
      </c>
      <c r="V118" s="26">
        <f t="shared" si="71"/>
        <v>17</v>
      </c>
    </row>
    <row r="119" spans="1:22" s="13" customFormat="1" ht="14" hidden="1" thickBot="1">
      <c r="A119" s="23" t="s">
        <v>21</v>
      </c>
      <c r="B119" s="24">
        <f t="shared" ref="B119:Q119" si="73">SUM(B110:B113)</f>
        <v>157</v>
      </c>
      <c r="C119" s="25">
        <f t="shared" si="73"/>
        <v>13</v>
      </c>
      <c r="D119" s="25">
        <f t="shared" si="73"/>
        <v>0</v>
      </c>
      <c r="E119" s="26">
        <f t="shared" si="73"/>
        <v>170</v>
      </c>
      <c r="F119" s="24">
        <f t="shared" si="73"/>
        <v>0</v>
      </c>
      <c r="G119" s="25">
        <f t="shared" si="73"/>
        <v>0</v>
      </c>
      <c r="H119" s="25">
        <f t="shared" si="73"/>
        <v>0</v>
      </c>
      <c r="I119" s="26">
        <f t="shared" si="73"/>
        <v>0</v>
      </c>
      <c r="J119" s="24">
        <f t="shared" si="73"/>
        <v>0</v>
      </c>
      <c r="K119" s="25">
        <f t="shared" si="73"/>
        <v>4</v>
      </c>
      <c r="L119" s="25">
        <f t="shared" si="73"/>
        <v>0</v>
      </c>
      <c r="M119" s="26">
        <f t="shared" si="73"/>
        <v>4</v>
      </c>
      <c r="N119" s="24">
        <f t="shared" si="73"/>
        <v>2</v>
      </c>
      <c r="O119" s="25">
        <f t="shared" si="73"/>
        <v>0</v>
      </c>
      <c r="P119" s="25">
        <f t="shared" si="73"/>
        <v>9</v>
      </c>
      <c r="Q119" s="26">
        <f t="shared" si="73"/>
        <v>11</v>
      </c>
      <c r="R119" s="13">
        <f>SUM(R110:R113)</f>
        <v>185</v>
      </c>
      <c r="S119" s="24">
        <f t="shared" si="71"/>
        <v>8</v>
      </c>
      <c r="T119" s="25">
        <f t="shared" si="71"/>
        <v>0</v>
      </c>
      <c r="U119" s="25">
        <f t="shared" si="71"/>
        <v>16</v>
      </c>
      <c r="V119" s="26">
        <f t="shared" si="71"/>
        <v>24</v>
      </c>
    </row>
    <row r="120" spans="1:22" s="13" customFormat="1" ht="14" hidden="1" thickBot="1">
      <c r="A120" s="23" t="s">
        <v>22</v>
      </c>
      <c r="B120" s="24">
        <f t="shared" ref="B120:Q120" si="74">SUM(B111:B114)</f>
        <v>142</v>
      </c>
      <c r="C120" s="25">
        <f t="shared" si="74"/>
        <v>10</v>
      </c>
      <c r="D120" s="25">
        <f t="shared" si="74"/>
        <v>0</v>
      </c>
      <c r="E120" s="26">
        <f t="shared" si="74"/>
        <v>152</v>
      </c>
      <c r="F120" s="24">
        <f t="shared" si="74"/>
        <v>0</v>
      </c>
      <c r="G120" s="25">
        <f t="shared" si="74"/>
        <v>0</v>
      </c>
      <c r="H120" s="25">
        <f t="shared" si="74"/>
        <v>0</v>
      </c>
      <c r="I120" s="26">
        <f t="shared" si="74"/>
        <v>0</v>
      </c>
      <c r="J120" s="24">
        <f t="shared" si="74"/>
        <v>0</v>
      </c>
      <c r="K120" s="25">
        <f t="shared" si="74"/>
        <v>2</v>
      </c>
      <c r="L120" s="25">
        <f t="shared" si="74"/>
        <v>0</v>
      </c>
      <c r="M120" s="26">
        <f t="shared" si="74"/>
        <v>2</v>
      </c>
      <c r="N120" s="24">
        <f t="shared" si="74"/>
        <v>2</v>
      </c>
      <c r="O120" s="25">
        <f t="shared" si="74"/>
        <v>0</v>
      </c>
      <c r="P120" s="25">
        <f t="shared" si="74"/>
        <v>7</v>
      </c>
      <c r="Q120" s="26">
        <f t="shared" si="74"/>
        <v>9</v>
      </c>
      <c r="R120" s="13">
        <f>SUM(R111:R114)</f>
        <v>163</v>
      </c>
      <c r="S120" s="24">
        <f t="shared" si="71"/>
        <v>9</v>
      </c>
      <c r="T120" s="25">
        <f t="shared" si="71"/>
        <v>0</v>
      </c>
      <c r="U120" s="25">
        <f t="shared" si="71"/>
        <v>18</v>
      </c>
      <c r="V120" s="26">
        <f t="shared" si="71"/>
        <v>27</v>
      </c>
    </row>
    <row r="121" spans="1:22" s="13" customFormat="1" ht="14" hidden="1" thickBot="1">
      <c r="A121" s="27" t="s">
        <v>23</v>
      </c>
      <c r="B121" s="28">
        <f t="shared" ref="B121:Q121" si="75">SUM(B112:B115)</f>
        <v>91</v>
      </c>
      <c r="C121" s="29">
        <f t="shared" si="75"/>
        <v>10</v>
      </c>
      <c r="D121" s="29">
        <f t="shared" si="75"/>
        <v>0</v>
      </c>
      <c r="E121" s="30">
        <f t="shared" si="75"/>
        <v>101</v>
      </c>
      <c r="F121" s="28">
        <f t="shared" si="75"/>
        <v>0</v>
      </c>
      <c r="G121" s="29">
        <f t="shared" si="75"/>
        <v>0</v>
      </c>
      <c r="H121" s="29">
        <f t="shared" si="75"/>
        <v>0</v>
      </c>
      <c r="I121" s="30">
        <f t="shared" si="75"/>
        <v>0</v>
      </c>
      <c r="J121" s="28">
        <f t="shared" si="75"/>
        <v>0</v>
      </c>
      <c r="K121" s="29">
        <f t="shared" si="75"/>
        <v>2</v>
      </c>
      <c r="L121" s="29">
        <f t="shared" si="75"/>
        <v>0</v>
      </c>
      <c r="M121" s="30">
        <f t="shared" si="75"/>
        <v>2</v>
      </c>
      <c r="N121" s="28">
        <f t="shared" si="75"/>
        <v>2</v>
      </c>
      <c r="O121" s="29">
        <f t="shared" si="75"/>
        <v>0</v>
      </c>
      <c r="P121" s="29">
        <f t="shared" si="75"/>
        <v>6</v>
      </c>
      <c r="Q121" s="30">
        <f t="shared" si="75"/>
        <v>8</v>
      </c>
      <c r="R121" s="13">
        <f>SUM(R112:R115)</f>
        <v>111</v>
      </c>
      <c r="S121" s="28">
        <f t="shared" si="71"/>
        <v>7</v>
      </c>
      <c r="T121" s="29">
        <f t="shared" si="71"/>
        <v>0</v>
      </c>
      <c r="U121" s="29">
        <f t="shared" si="71"/>
        <v>9</v>
      </c>
      <c r="V121" s="30">
        <f t="shared" si="71"/>
        <v>16</v>
      </c>
    </row>
    <row r="122" spans="1:22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  <c r="S122" s="32"/>
      <c r="T122" s="33"/>
      <c r="U122" s="33"/>
      <c r="V122" s="34"/>
    </row>
    <row r="123" spans="1:22">
      <c r="A123" s="23" t="s">
        <v>24</v>
      </c>
      <c r="B123" s="35">
        <f t="shared" ref="B123:R123" si="76">SUM(B108:B115)</f>
        <v>220</v>
      </c>
      <c r="C123" s="36">
        <f t="shared" si="76"/>
        <v>24</v>
      </c>
      <c r="D123" s="36">
        <f t="shared" si="76"/>
        <v>0</v>
      </c>
      <c r="E123" s="37">
        <f t="shared" si="76"/>
        <v>244</v>
      </c>
      <c r="F123" s="35">
        <f t="shared" si="76"/>
        <v>0</v>
      </c>
      <c r="G123" s="36">
        <f t="shared" si="76"/>
        <v>0</v>
      </c>
      <c r="H123" s="36">
        <f t="shared" si="76"/>
        <v>0</v>
      </c>
      <c r="I123" s="37">
        <f t="shared" si="76"/>
        <v>0</v>
      </c>
      <c r="J123" s="35">
        <f t="shared" si="76"/>
        <v>0</v>
      </c>
      <c r="K123" s="36">
        <f t="shared" si="76"/>
        <v>5</v>
      </c>
      <c r="L123" s="36">
        <f t="shared" si="76"/>
        <v>0</v>
      </c>
      <c r="M123" s="37">
        <f t="shared" si="76"/>
        <v>5</v>
      </c>
      <c r="N123" s="35">
        <f t="shared" si="76"/>
        <v>2</v>
      </c>
      <c r="O123" s="36">
        <f t="shared" si="76"/>
        <v>0</v>
      </c>
      <c r="P123" s="36">
        <f t="shared" si="76"/>
        <v>12</v>
      </c>
      <c r="Q123" s="37">
        <f t="shared" si="76"/>
        <v>14</v>
      </c>
      <c r="R123" s="50">
        <f t="shared" si="76"/>
        <v>263</v>
      </c>
      <c r="S123" s="35">
        <f>SUM(S108:S115)</f>
        <v>9</v>
      </c>
      <c r="T123" s="36">
        <f>SUM(T108:T115)</f>
        <v>0</v>
      </c>
      <c r="U123" s="36">
        <f>SUM(U108:U115)</f>
        <v>23</v>
      </c>
      <c r="V123" s="37">
        <f>SUM(V108:V115)</f>
        <v>32</v>
      </c>
    </row>
    <row r="124" spans="1:22">
      <c r="A124" s="23" t="s">
        <v>25</v>
      </c>
      <c r="B124" s="35">
        <f t="shared" ref="B124:R124" si="77">MAX(B117:B121)</f>
        <v>157</v>
      </c>
      <c r="C124" s="36">
        <f t="shared" si="77"/>
        <v>15</v>
      </c>
      <c r="D124" s="36">
        <f t="shared" si="77"/>
        <v>0</v>
      </c>
      <c r="E124" s="37">
        <f t="shared" si="77"/>
        <v>170</v>
      </c>
      <c r="F124" s="35">
        <f t="shared" si="77"/>
        <v>0</v>
      </c>
      <c r="G124" s="36">
        <f t="shared" si="77"/>
        <v>0</v>
      </c>
      <c r="H124" s="36">
        <f t="shared" si="77"/>
        <v>0</v>
      </c>
      <c r="I124" s="37">
        <f t="shared" si="77"/>
        <v>0</v>
      </c>
      <c r="J124" s="35">
        <f t="shared" si="77"/>
        <v>0</v>
      </c>
      <c r="K124" s="36">
        <f t="shared" si="77"/>
        <v>4</v>
      </c>
      <c r="L124" s="36">
        <f t="shared" si="77"/>
        <v>0</v>
      </c>
      <c r="M124" s="37">
        <f t="shared" si="77"/>
        <v>4</v>
      </c>
      <c r="N124" s="35">
        <f t="shared" si="77"/>
        <v>2</v>
      </c>
      <c r="O124" s="36">
        <f t="shared" si="77"/>
        <v>0</v>
      </c>
      <c r="P124" s="36">
        <f t="shared" si="77"/>
        <v>9</v>
      </c>
      <c r="Q124" s="37">
        <f t="shared" si="77"/>
        <v>11</v>
      </c>
      <c r="R124" s="50">
        <f t="shared" si="77"/>
        <v>185</v>
      </c>
      <c r="S124" s="35">
        <f>MAX(S117:S121)</f>
        <v>9</v>
      </c>
      <c r="T124" s="36">
        <f>MAX(T117:T121)</f>
        <v>0</v>
      </c>
      <c r="U124" s="36">
        <f>MAX(U117:U121)</f>
        <v>18</v>
      </c>
      <c r="V124" s="37">
        <f>MAX(V117:V121)</f>
        <v>27</v>
      </c>
    </row>
    <row r="125" spans="1:22">
      <c r="A125" s="23" t="s">
        <v>26</v>
      </c>
      <c r="B125" s="35">
        <f t="shared" ref="B125:R125" si="78">SUM(B108:B115)/2</f>
        <v>110</v>
      </c>
      <c r="C125" s="36">
        <f t="shared" si="78"/>
        <v>12</v>
      </c>
      <c r="D125" s="36">
        <f t="shared" si="78"/>
        <v>0</v>
      </c>
      <c r="E125" s="37">
        <f t="shared" si="78"/>
        <v>122</v>
      </c>
      <c r="F125" s="35">
        <f t="shared" si="78"/>
        <v>0</v>
      </c>
      <c r="G125" s="36">
        <f t="shared" si="78"/>
        <v>0</v>
      </c>
      <c r="H125" s="36">
        <f t="shared" si="78"/>
        <v>0</v>
      </c>
      <c r="I125" s="37">
        <f t="shared" si="78"/>
        <v>0</v>
      </c>
      <c r="J125" s="35">
        <f t="shared" si="78"/>
        <v>0</v>
      </c>
      <c r="K125" s="36">
        <f t="shared" si="78"/>
        <v>2.5</v>
      </c>
      <c r="L125" s="36">
        <f t="shared" si="78"/>
        <v>0</v>
      </c>
      <c r="M125" s="37">
        <f t="shared" si="78"/>
        <v>2.5</v>
      </c>
      <c r="N125" s="35">
        <f t="shared" si="78"/>
        <v>1</v>
      </c>
      <c r="O125" s="36">
        <f t="shared" si="78"/>
        <v>0</v>
      </c>
      <c r="P125" s="36">
        <f t="shared" si="78"/>
        <v>6</v>
      </c>
      <c r="Q125" s="37">
        <f t="shared" si="78"/>
        <v>7</v>
      </c>
      <c r="R125" s="50">
        <f t="shared" si="78"/>
        <v>131.5</v>
      </c>
      <c r="S125" s="35">
        <f>SUM(S108:S115)/2</f>
        <v>4.5</v>
      </c>
      <c r="T125" s="36">
        <f>SUM(T108:T115)/2</f>
        <v>0</v>
      </c>
      <c r="U125" s="36">
        <f>SUM(U108:U115)/2</f>
        <v>11.5</v>
      </c>
      <c r="V125" s="37">
        <f>SUM(V108:V115)/2</f>
        <v>16</v>
      </c>
    </row>
    <row r="126" spans="1:22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  <c r="S126" s="38"/>
      <c r="T126" s="39"/>
      <c r="U126" s="39"/>
      <c r="V126" s="40"/>
    </row>
    <row r="127" spans="1:22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S127" s="42"/>
      <c r="T127" s="42"/>
      <c r="U127" s="42"/>
      <c r="V127" s="42"/>
    </row>
    <row r="128" spans="1:22" ht="14" thickBot="1">
      <c r="A128" s="1"/>
      <c r="B128" s="1" t="str">
        <f>cycle!A8</f>
        <v>Friday 17 March 2006</v>
      </c>
      <c r="D128" s="2"/>
      <c r="L128" s="1" t="str">
        <f>cycle!B8</f>
        <v>Fine - windy</v>
      </c>
    </row>
    <row r="129" spans="1:22">
      <c r="A129" s="75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  <c r="S129" s="5" t="s">
        <v>6</v>
      </c>
      <c r="T129" s="6"/>
      <c r="U129" s="6"/>
      <c r="V129" s="7"/>
    </row>
    <row r="130" spans="1:22" s="13" customFormat="1" ht="14" thickBot="1">
      <c r="A130" s="76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  <c r="S130" s="9"/>
      <c r="T130" s="10" t="str">
        <f>T105</f>
        <v>Thorndon Quay Pedestrians</v>
      </c>
      <c r="U130" s="11"/>
      <c r="V130" s="12"/>
    </row>
    <row r="131" spans="1:22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  <c r="S131" s="15" t="s">
        <v>7</v>
      </c>
      <c r="T131" s="16" t="s">
        <v>8</v>
      </c>
      <c r="U131" s="16" t="s">
        <v>9</v>
      </c>
      <c r="V131" s="17" t="s">
        <v>10</v>
      </c>
    </row>
    <row r="132" spans="1:22" s="13" customFormat="1" ht="22" hidden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  <c r="S132" s="19" t="s">
        <v>85</v>
      </c>
      <c r="T132" s="20"/>
      <c r="U132" s="20" t="s">
        <v>86</v>
      </c>
      <c r="V132" s="22"/>
    </row>
    <row r="133" spans="1:22" s="13" customFormat="1">
      <c r="A133" s="56" t="s">
        <v>11</v>
      </c>
      <c r="B133" s="66">
        <v>15</v>
      </c>
      <c r="C133" s="67">
        <v>1</v>
      </c>
      <c r="D133" s="68"/>
      <c r="E133" s="59">
        <f t="shared" ref="E133:E140" si="79">SUM(B133:D133)</f>
        <v>16</v>
      </c>
      <c r="F133" s="57"/>
      <c r="G133" s="58"/>
      <c r="H133" s="58"/>
      <c r="I133" s="59">
        <f t="shared" ref="I133:I140" si="80">SUM(F133:H133)</f>
        <v>0</v>
      </c>
      <c r="J133" s="69"/>
      <c r="K133" s="67">
        <v>0</v>
      </c>
      <c r="L133" s="67">
        <v>0</v>
      </c>
      <c r="M133" s="59">
        <f t="shared" ref="M133:M140" si="81">SUM(J133:L133)</f>
        <v>0</v>
      </c>
      <c r="N133" s="66">
        <v>0</v>
      </c>
      <c r="O133" s="68"/>
      <c r="P133" s="67">
        <v>0</v>
      </c>
      <c r="Q133" s="59">
        <f t="shared" ref="Q133:Q140" si="82">SUM(N133:P133)</f>
        <v>0</v>
      </c>
      <c r="R133" s="60">
        <f>E133+M133+Q133</f>
        <v>16</v>
      </c>
      <c r="S133" s="66">
        <v>2</v>
      </c>
      <c r="T133" s="68"/>
      <c r="U133" s="67">
        <v>4</v>
      </c>
      <c r="V133" s="59">
        <f t="shared" ref="V133:V140" si="83">SUM(S133:U133)</f>
        <v>6</v>
      </c>
    </row>
    <row r="134" spans="1:22" s="13" customFormat="1">
      <c r="A134" s="56" t="s">
        <v>12</v>
      </c>
      <c r="B134" s="66">
        <v>12</v>
      </c>
      <c r="C134" s="67">
        <v>2</v>
      </c>
      <c r="D134" s="68"/>
      <c r="E134" s="59">
        <f t="shared" si="79"/>
        <v>14</v>
      </c>
      <c r="F134" s="57"/>
      <c r="G134" s="58"/>
      <c r="H134" s="58"/>
      <c r="I134" s="59">
        <f t="shared" si="80"/>
        <v>0</v>
      </c>
      <c r="J134" s="69"/>
      <c r="K134" s="67">
        <v>0</v>
      </c>
      <c r="L134" s="67">
        <v>0</v>
      </c>
      <c r="M134" s="59">
        <f t="shared" si="81"/>
        <v>0</v>
      </c>
      <c r="N134" s="66">
        <v>0</v>
      </c>
      <c r="O134" s="68"/>
      <c r="P134" s="67">
        <v>2</v>
      </c>
      <c r="Q134" s="59">
        <f t="shared" si="82"/>
        <v>2</v>
      </c>
      <c r="R134" s="60">
        <f t="shared" ref="R134:R140" si="84">E134+M134+Q134</f>
        <v>16</v>
      </c>
      <c r="S134" s="66">
        <v>3</v>
      </c>
      <c r="T134" s="68"/>
      <c r="U134" s="67">
        <v>9</v>
      </c>
      <c r="V134" s="59">
        <f t="shared" si="83"/>
        <v>12</v>
      </c>
    </row>
    <row r="135" spans="1:22" s="13" customFormat="1">
      <c r="A135" s="56" t="s">
        <v>13</v>
      </c>
      <c r="B135" s="66">
        <v>37</v>
      </c>
      <c r="C135" s="67">
        <v>2</v>
      </c>
      <c r="D135" s="68"/>
      <c r="E135" s="59">
        <f t="shared" si="79"/>
        <v>39</v>
      </c>
      <c r="F135" s="57"/>
      <c r="G135" s="58"/>
      <c r="H135" s="58"/>
      <c r="I135" s="59">
        <f t="shared" si="80"/>
        <v>0</v>
      </c>
      <c r="J135" s="69"/>
      <c r="K135" s="67">
        <v>2</v>
      </c>
      <c r="L135" s="67">
        <v>0</v>
      </c>
      <c r="M135" s="59">
        <f t="shared" si="81"/>
        <v>2</v>
      </c>
      <c r="N135" s="66">
        <v>0</v>
      </c>
      <c r="O135" s="68"/>
      <c r="P135" s="67">
        <v>1</v>
      </c>
      <c r="Q135" s="59">
        <f t="shared" si="82"/>
        <v>1</v>
      </c>
      <c r="R135" s="60">
        <f t="shared" si="84"/>
        <v>42</v>
      </c>
      <c r="S135" s="66">
        <v>1</v>
      </c>
      <c r="T135" s="68"/>
      <c r="U135" s="67">
        <v>12</v>
      </c>
      <c r="V135" s="59">
        <f t="shared" si="83"/>
        <v>13</v>
      </c>
    </row>
    <row r="136" spans="1:22" s="13" customFormat="1">
      <c r="A136" s="56" t="s">
        <v>14</v>
      </c>
      <c r="B136" s="66">
        <v>43</v>
      </c>
      <c r="C136" s="67">
        <v>3</v>
      </c>
      <c r="D136" s="68"/>
      <c r="E136" s="59">
        <f t="shared" si="79"/>
        <v>46</v>
      </c>
      <c r="F136" s="57"/>
      <c r="G136" s="58"/>
      <c r="H136" s="58"/>
      <c r="I136" s="59">
        <f t="shared" si="80"/>
        <v>0</v>
      </c>
      <c r="J136" s="69"/>
      <c r="K136" s="67">
        <v>0</v>
      </c>
      <c r="L136" s="67">
        <v>0</v>
      </c>
      <c r="M136" s="59">
        <f t="shared" si="81"/>
        <v>0</v>
      </c>
      <c r="N136" s="66">
        <v>2</v>
      </c>
      <c r="O136" s="68"/>
      <c r="P136" s="67">
        <v>2</v>
      </c>
      <c r="Q136" s="59">
        <f t="shared" si="82"/>
        <v>4</v>
      </c>
      <c r="R136" s="60">
        <f t="shared" si="84"/>
        <v>50</v>
      </c>
      <c r="S136" s="66">
        <v>1</v>
      </c>
      <c r="T136" s="68"/>
      <c r="U136" s="67">
        <v>6</v>
      </c>
      <c r="V136" s="59">
        <f t="shared" si="83"/>
        <v>7</v>
      </c>
    </row>
    <row r="137" spans="1:22" s="13" customFormat="1">
      <c r="A137" s="56" t="s">
        <v>15</v>
      </c>
      <c r="B137" s="66">
        <v>22</v>
      </c>
      <c r="C137" s="67">
        <v>1</v>
      </c>
      <c r="D137" s="68"/>
      <c r="E137" s="59">
        <f t="shared" si="79"/>
        <v>23</v>
      </c>
      <c r="F137" s="57"/>
      <c r="G137" s="58"/>
      <c r="H137" s="58"/>
      <c r="I137" s="59">
        <f t="shared" si="80"/>
        <v>0</v>
      </c>
      <c r="J137" s="69"/>
      <c r="K137" s="67">
        <v>0</v>
      </c>
      <c r="L137" s="67">
        <v>0</v>
      </c>
      <c r="M137" s="59">
        <f t="shared" si="81"/>
        <v>0</v>
      </c>
      <c r="N137" s="66">
        <v>0</v>
      </c>
      <c r="O137" s="68"/>
      <c r="P137" s="67">
        <v>2</v>
      </c>
      <c r="Q137" s="59">
        <f t="shared" si="82"/>
        <v>2</v>
      </c>
      <c r="R137" s="60">
        <f t="shared" si="84"/>
        <v>25</v>
      </c>
      <c r="S137" s="66">
        <v>2</v>
      </c>
      <c r="T137" s="68"/>
      <c r="U137" s="67">
        <v>17</v>
      </c>
      <c r="V137" s="59">
        <f t="shared" si="83"/>
        <v>19</v>
      </c>
    </row>
    <row r="138" spans="1:22" s="13" customFormat="1">
      <c r="A138" s="56" t="s">
        <v>16</v>
      </c>
      <c r="B138" s="66">
        <v>23</v>
      </c>
      <c r="C138" s="67">
        <v>2</v>
      </c>
      <c r="D138" s="68"/>
      <c r="E138" s="59">
        <f t="shared" si="79"/>
        <v>25</v>
      </c>
      <c r="F138" s="57"/>
      <c r="G138" s="58"/>
      <c r="H138" s="58"/>
      <c r="I138" s="59">
        <f t="shared" si="80"/>
        <v>0</v>
      </c>
      <c r="J138" s="69"/>
      <c r="K138" s="67">
        <v>0</v>
      </c>
      <c r="L138" s="67">
        <v>0</v>
      </c>
      <c r="M138" s="59">
        <f t="shared" si="81"/>
        <v>0</v>
      </c>
      <c r="N138" s="66">
        <v>0</v>
      </c>
      <c r="O138" s="68"/>
      <c r="P138" s="67">
        <v>1</v>
      </c>
      <c r="Q138" s="59">
        <f t="shared" si="82"/>
        <v>1</v>
      </c>
      <c r="R138" s="60">
        <f t="shared" si="84"/>
        <v>26</v>
      </c>
      <c r="S138" s="66">
        <v>3</v>
      </c>
      <c r="T138" s="68"/>
      <c r="U138" s="67">
        <v>18</v>
      </c>
      <c r="V138" s="59">
        <f t="shared" si="83"/>
        <v>21</v>
      </c>
    </row>
    <row r="139" spans="1:22" s="13" customFormat="1">
      <c r="A139" s="56" t="s">
        <v>17</v>
      </c>
      <c r="B139" s="66">
        <v>14</v>
      </c>
      <c r="C139" s="67">
        <v>0</v>
      </c>
      <c r="D139" s="68"/>
      <c r="E139" s="59">
        <f t="shared" si="79"/>
        <v>14</v>
      </c>
      <c r="F139" s="57"/>
      <c r="G139" s="58"/>
      <c r="H139" s="58"/>
      <c r="I139" s="59">
        <f t="shared" si="80"/>
        <v>0</v>
      </c>
      <c r="J139" s="69"/>
      <c r="K139" s="67">
        <v>0</v>
      </c>
      <c r="L139" s="67">
        <v>0</v>
      </c>
      <c r="M139" s="59">
        <f t="shared" si="81"/>
        <v>0</v>
      </c>
      <c r="N139" s="66">
        <v>0</v>
      </c>
      <c r="O139" s="68"/>
      <c r="P139" s="67">
        <v>0</v>
      </c>
      <c r="Q139" s="59">
        <f t="shared" si="82"/>
        <v>0</v>
      </c>
      <c r="R139" s="60">
        <f t="shared" si="84"/>
        <v>14</v>
      </c>
      <c r="S139" s="66">
        <v>2</v>
      </c>
      <c r="T139" s="68"/>
      <c r="U139" s="67">
        <v>3</v>
      </c>
      <c r="V139" s="59">
        <f t="shared" si="83"/>
        <v>5</v>
      </c>
    </row>
    <row r="140" spans="1:22" s="13" customFormat="1">
      <c r="A140" s="56" t="s">
        <v>18</v>
      </c>
      <c r="B140" s="66">
        <v>21</v>
      </c>
      <c r="C140" s="67">
        <v>0</v>
      </c>
      <c r="D140" s="68"/>
      <c r="E140" s="59">
        <f t="shared" si="79"/>
        <v>21</v>
      </c>
      <c r="F140" s="57"/>
      <c r="G140" s="58"/>
      <c r="H140" s="58"/>
      <c r="I140" s="59">
        <f t="shared" si="80"/>
        <v>0</v>
      </c>
      <c r="J140" s="69"/>
      <c r="K140" s="67">
        <v>1</v>
      </c>
      <c r="L140" s="67">
        <v>0</v>
      </c>
      <c r="M140" s="59">
        <f t="shared" si="81"/>
        <v>1</v>
      </c>
      <c r="N140" s="66">
        <v>0</v>
      </c>
      <c r="O140" s="68"/>
      <c r="P140" s="67">
        <v>0</v>
      </c>
      <c r="Q140" s="59">
        <f t="shared" si="82"/>
        <v>0</v>
      </c>
      <c r="R140" s="60">
        <f t="shared" si="84"/>
        <v>22</v>
      </c>
      <c r="S140" s="66">
        <v>0</v>
      </c>
      <c r="T140" s="68"/>
      <c r="U140" s="67">
        <v>10</v>
      </c>
      <c r="V140" s="59">
        <f t="shared" si="83"/>
        <v>10</v>
      </c>
    </row>
    <row r="141" spans="1:22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  <c r="S141" s="24"/>
      <c r="T141" s="25"/>
      <c r="U141" s="25"/>
      <c r="V141" s="26"/>
    </row>
    <row r="142" spans="1:22" s="13" customFormat="1" ht="14" hidden="1" thickBot="1">
      <c r="A142" s="23" t="s">
        <v>19</v>
      </c>
      <c r="B142" s="24">
        <f t="shared" ref="B142:R142" si="85">SUM(B133:B136)</f>
        <v>107</v>
      </c>
      <c r="C142" s="25">
        <f t="shared" si="85"/>
        <v>8</v>
      </c>
      <c r="D142" s="25">
        <f t="shared" si="85"/>
        <v>0</v>
      </c>
      <c r="E142" s="26">
        <f t="shared" si="85"/>
        <v>115</v>
      </c>
      <c r="F142" s="24">
        <f t="shared" si="85"/>
        <v>0</v>
      </c>
      <c r="G142" s="25">
        <f t="shared" si="85"/>
        <v>0</v>
      </c>
      <c r="H142" s="25">
        <f t="shared" si="85"/>
        <v>0</v>
      </c>
      <c r="I142" s="26">
        <f t="shared" si="85"/>
        <v>0</v>
      </c>
      <c r="J142" s="24">
        <f t="shared" si="85"/>
        <v>0</v>
      </c>
      <c r="K142" s="25">
        <f t="shared" si="85"/>
        <v>2</v>
      </c>
      <c r="L142" s="25">
        <f t="shared" si="85"/>
        <v>0</v>
      </c>
      <c r="M142" s="26">
        <f t="shared" si="85"/>
        <v>2</v>
      </c>
      <c r="N142" s="24">
        <f t="shared" si="85"/>
        <v>2</v>
      </c>
      <c r="O142" s="25">
        <f t="shared" si="85"/>
        <v>0</v>
      </c>
      <c r="P142" s="25">
        <f t="shared" si="85"/>
        <v>5</v>
      </c>
      <c r="Q142" s="26">
        <f t="shared" si="85"/>
        <v>7</v>
      </c>
      <c r="R142" s="13">
        <f t="shared" si="85"/>
        <v>124</v>
      </c>
      <c r="S142" s="24">
        <f t="shared" ref="S142:V146" si="86">SUM(S133:S136)</f>
        <v>7</v>
      </c>
      <c r="T142" s="25">
        <f t="shared" si="86"/>
        <v>0</v>
      </c>
      <c r="U142" s="25">
        <f t="shared" si="86"/>
        <v>31</v>
      </c>
      <c r="V142" s="26">
        <f t="shared" si="86"/>
        <v>38</v>
      </c>
    </row>
    <row r="143" spans="1:22" s="13" customFormat="1" ht="14" hidden="1" thickBot="1">
      <c r="A143" s="23" t="s">
        <v>20</v>
      </c>
      <c r="B143" s="24">
        <f t="shared" ref="B143:Q143" si="87">SUM(B134:B137)</f>
        <v>114</v>
      </c>
      <c r="C143" s="25">
        <f t="shared" si="87"/>
        <v>8</v>
      </c>
      <c r="D143" s="25">
        <f t="shared" si="87"/>
        <v>0</v>
      </c>
      <c r="E143" s="26">
        <f t="shared" si="87"/>
        <v>122</v>
      </c>
      <c r="F143" s="24">
        <f t="shared" si="87"/>
        <v>0</v>
      </c>
      <c r="G143" s="25">
        <f t="shared" si="87"/>
        <v>0</v>
      </c>
      <c r="H143" s="25">
        <f t="shared" si="87"/>
        <v>0</v>
      </c>
      <c r="I143" s="26">
        <f t="shared" si="87"/>
        <v>0</v>
      </c>
      <c r="J143" s="24">
        <f t="shared" si="87"/>
        <v>0</v>
      </c>
      <c r="K143" s="25">
        <f t="shared" si="87"/>
        <v>2</v>
      </c>
      <c r="L143" s="25">
        <f t="shared" si="87"/>
        <v>0</v>
      </c>
      <c r="M143" s="26">
        <f t="shared" si="87"/>
        <v>2</v>
      </c>
      <c r="N143" s="24">
        <f t="shared" si="87"/>
        <v>2</v>
      </c>
      <c r="O143" s="25">
        <f t="shared" si="87"/>
        <v>0</v>
      </c>
      <c r="P143" s="25">
        <f t="shared" si="87"/>
        <v>7</v>
      </c>
      <c r="Q143" s="26">
        <f t="shared" si="87"/>
        <v>9</v>
      </c>
      <c r="R143" s="13">
        <f>SUM(R134:R137)</f>
        <v>133</v>
      </c>
      <c r="S143" s="24">
        <f t="shared" si="86"/>
        <v>7</v>
      </c>
      <c r="T143" s="25">
        <f t="shared" si="86"/>
        <v>0</v>
      </c>
      <c r="U143" s="25">
        <f t="shared" si="86"/>
        <v>44</v>
      </c>
      <c r="V143" s="26">
        <f t="shared" si="86"/>
        <v>51</v>
      </c>
    </row>
    <row r="144" spans="1:22" s="13" customFormat="1" ht="14" hidden="1" thickBot="1">
      <c r="A144" s="23" t="s">
        <v>21</v>
      </c>
      <c r="B144" s="24">
        <f t="shared" ref="B144:Q144" si="88">SUM(B135:B138)</f>
        <v>125</v>
      </c>
      <c r="C144" s="25">
        <f t="shared" si="88"/>
        <v>8</v>
      </c>
      <c r="D144" s="25">
        <f t="shared" si="88"/>
        <v>0</v>
      </c>
      <c r="E144" s="26">
        <f t="shared" si="88"/>
        <v>133</v>
      </c>
      <c r="F144" s="24">
        <f t="shared" si="88"/>
        <v>0</v>
      </c>
      <c r="G144" s="25">
        <f t="shared" si="88"/>
        <v>0</v>
      </c>
      <c r="H144" s="25">
        <f t="shared" si="88"/>
        <v>0</v>
      </c>
      <c r="I144" s="26">
        <f t="shared" si="88"/>
        <v>0</v>
      </c>
      <c r="J144" s="24">
        <f t="shared" si="88"/>
        <v>0</v>
      </c>
      <c r="K144" s="25">
        <f t="shared" si="88"/>
        <v>2</v>
      </c>
      <c r="L144" s="25">
        <f t="shared" si="88"/>
        <v>0</v>
      </c>
      <c r="M144" s="26">
        <f t="shared" si="88"/>
        <v>2</v>
      </c>
      <c r="N144" s="24">
        <f t="shared" si="88"/>
        <v>2</v>
      </c>
      <c r="O144" s="25">
        <f t="shared" si="88"/>
        <v>0</v>
      </c>
      <c r="P144" s="25">
        <f t="shared" si="88"/>
        <v>6</v>
      </c>
      <c r="Q144" s="26">
        <f t="shared" si="88"/>
        <v>8</v>
      </c>
      <c r="R144" s="13">
        <f>SUM(R135:R138)</f>
        <v>143</v>
      </c>
      <c r="S144" s="24">
        <f t="shared" si="86"/>
        <v>7</v>
      </c>
      <c r="T144" s="25">
        <f t="shared" si="86"/>
        <v>0</v>
      </c>
      <c r="U144" s="25">
        <f t="shared" si="86"/>
        <v>53</v>
      </c>
      <c r="V144" s="26">
        <f t="shared" si="86"/>
        <v>60</v>
      </c>
    </row>
    <row r="145" spans="1:22" s="13" customFormat="1" ht="14" hidden="1" thickBot="1">
      <c r="A145" s="23" t="s">
        <v>22</v>
      </c>
      <c r="B145" s="24">
        <f t="shared" ref="B145:Q145" si="89">SUM(B136:B139)</f>
        <v>102</v>
      </c>
      <c r="C145" s="25">
        <f t="shared" si="89"/>
        <v>6</v>
      </c>
      <c r="D145" s="25">
        <f t="shared" si="89"/>
        <v>0</v>
      </c>
      <c r="E145" s="26">
        <f t="shared" si="89"/>
        <v>108</v>
      </c>
      <c r="F145" s="24">
        <f t="shared" si="89"/>
        <v>0</v>
      </c>
      <c r="G145" s="25">
        <f t="shared" si="89"/>
        <v>0</v>
      </c>
      <c r="H145" s="25">
        <f t="shared" si="89"/>
        <v>0</v>
      </c>
      <c r="I145" s="26">
        <f t="shared" si="89"/>
        <v>0</v>
      </c>
      <c r="J145" s="24">
        <f t="shared" si="89"/>
        <v>0</v>
      </c>
      <c r="K145" s="25">
        <f t="shared" si="89"/>
        <v>0</v>
      </c>
      <c r="L145" s="25">
        <f t="shared" si="89"/>
        <v>0</v>
      </c>
      <c r="M145" s="26">
        <f t="shared" si="89"/>
        <v>0</v>
      </c>
      <c r="N145" s="24">
        <f t="shared" si="89"/>
        <v>2</v>
      </c>
      <c r="O145" s="25">
        <f t="shared" si="89"/>
        <v>0</v>
      </c>
      <c r="P145" s="25">
        <f t="shared" si="89"/>
        <v>5</v>
      </c>
      <c r="Q145" s="26">
        <f t="shared" si="89"/>
        <v>7</v>
      </c>
      <c r="R145" s="13">
        <f>SUM(R136:R139)</f>
        <v>115</v>
      </c>
      <c r="S145" s="24">
        <f t="shared" si="86"/>
        <v>8</v>
      </c>
      <c r="T145" s="25">
        <f t="shared" si="86"/>
        <v>0</v>
      </c>
      <c r="U145" s="25">
        <f t="shared" si="86"/>
        <v>44</v>
      </c>
      <c r="V145" s="26">
        <f t="shared" si="86"/>
        <v>52</v>
      </c>
    </row>
    <row r="146" spans="1:22" s="13" customFormat="1" ht="14" hidden="1" thickBot="1">
      <c r="A146" s="27" t="s">
        <v>23</v>
      </c>
      <c r="B146" s="28">
        <f t="shared" ref="B146:Q146" si="90">SUM(B137:B140)</f>
        <v>80</v>
      </c>
      <c r="C146" s="29">
        <f t="shared" si="90"/>
        <v>3</v>
      </c>
      <c r="D146" s="29">
        <f t="shared" si="90"/>
        <v>0</v>
      </c>
      <c r="E146" s="30">
        <f t="shared" si="90"/>
        <v>83</v>
      </c>
      <c r="F146" s="28">
        <f t="shared" si="90"/>
        <v>0</v>
      </c>
      <c r="G146" s="29">
        <f t="shared" si="90"/>
        <v>0</v>
      </c>
      <c r="H146" s="29">
        <f t="shared" si="90"/>
        <v>0</v>
      </c>
      <c r="I146" s="30">
        <f t="shared" si="90"/>
        <v>0</v>
      </c>
      <c r="J146" s="28">
        <f t="shared" si="90"/>
        <v>0</v>
      </c>
      <c r="K146" s="29">
        <f t="shared" si="90"/>
        <v>1</v>
      </c>
      <c r="L146" s="29">
        <f t="shared" si="90"/>
        <v>0</v>
      </c>
      <c r="M146" s="30">
        <f t="shared" si="90"/>
        <v>1</v>
      </c>
      <c r="N146" s="28">
        <f t="shared" si="90"/>
        <v>0</v>
      </c>
      <c r="O146" s="29">
        <f t="shared" si="90"/>
        <v>0</v>
      </c>
      <c r="P146" s="29">
        <f t="shared" si="90"/>
        <v>3</v>
      </c>
      <c r="Q146" s="30">
        <f t="shared" si="90"/>
        <v>3</v>
      </c>
      <c r="R146" s="13">
        <f>SUM(R137:R140)</f>
        <v>87</v>
      </c>
      <c r="S146" s="28">
        <f t="shared" si="86"/>
        <v>7</v>
      </c>
      <c r="T146" s="29">
        <f t="shared" si="86"/>
        <v>0</v>
      </c>
      <c r="U146" s="29">
        <f t="shared" si="86"/>
        <v>48</v>
      </c>
      <c r="V146" s="30">
        <f t="shared" si="86"/>
        <v>55</v>
      </c>
    </row>
    <row r="147" spans="1:22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  <c r="S147" s="32"/>
      <c r="T147" s="33"/>
      <c r="U147" s="33"/>
      <c r="V147" s="34"/>
    </row>
    <row r="148" spans="1:22">
      <c r="A148" s="23" t="s">
        <v>24</v>
      </c>
      <c r="B148" s="35">
        <f t="shared" ref="B148:R148" si="91">SUM(B133:B140)</f>
        <v>187</v>
      </c>
      <c r="C148" s="36">
        <f t="shared" si="91"/>
        <v>11</v>
      </c>
      <c r="D148" s="36">
        <f t="shared" si="91"/>
        <v>0</v>
      </c>
      <c r="E148" s="37">
        <f t="shared" si="91"/>
        <v>198</v>
      </c>
      <c r="F148" s="35">
        <f t="shared" si="91"/>
        <v>0</v>
      </c>
      <c r="G148" s="36">
        <f t="shared" si="91"/>
        <v>0</v>
      </c>
      <c r="H148" s="36">
        <f t="shared" si="91"/>
        <v>0</v>
      </c>
      <c r="I148" s="37">
        <f t="shared" si="91"/>
        <v>0</v>
      </c>
      <c r="J148" s="35">
        <f t="shared" si="91"/>
        <v>0</v>
      </c>
      <c r="K148" s="36">
        <f t="shared" si="91"/>
        <v>3</v>
      </c>
      <c r="L148" s="36">
        <f t="shared" si="91"/>
        <v>0</v>
      </c>
      <c r="M148" s="37">
        <f t="shared" si="91"/>
        <v>3</v>
      </c>
      <c r="N148" s="35">
        <f t="shared" si="91"/>
        <v>2</v>
      </c>
      <c r="O148" s="36">
        <f t="shared" si="91"/>
        <v>0</v>
      </c>
      <c r="P148" s="36">
        <f t="shared" si="91"/>
        <v>8</v>
      </c>
      <c r="Q148" s="37">
        <f t="shared" si="91"/>
        <v>10</v>
      </c>
      <c r="R148" s="50">
        <f t="shared" si="91"/>
        <v>211</v>
      </c>
      <c r="S148" s="35">
        <f>SUM(S133:S140)</f>
        <v>14</v>
      </c>
      <c r="T148" s="36">
        <f>SUM(T133:T140)</f>
        <v>0</v>
      </c>
      <c r="U148" s="36">
        <f>SUM(U133:U140)</f>
        <v>79</v>
      </c>
      <c r="V148" s="37">
        <f>SUM(V133:V140)</f>
        <v>93</v>
      </c>
    </row>
    <row r="149" spans="1:22">
      <c r="A149" s="23" t="s">
        <v>25</v>
      </c>
      <c r="B149" s="35">
        <f t="shared" ref="B149:R149" si="92">MAX(B142:B146)</f>
        <v>125</v>
      </c>
      <c r="C149" s="36">
        <f t="shared" si="92"/>
        <v>8</v>
      </c>
      <c r="D149" s="36">
        <f t="shared" si="92"/>
        <v>0</v>
      </c>
      <c r="E149" s="37">
        <f t="shared" si="92"/>
        <v>133</v>
      </c>
      <c r="F149" s="35">
        <f t="shared" si="92"/>
        <v>0</v>
      </c>
      <c r="G149" s="36">
        <f t="shared" si="92"/>
        <v>0</v>
      </c>
      <c r="H149" s="36">
        <f t="shared" si="92"/>
        <v>0</v>
      </c>
      <c r="I149" s="37">
        <f t="shared" si="92"/>
        <v>0</v>
      </c>
      <c r="J149" s="35">
        <f t="shared" si="92"/>
        <v>0</v>
      </c>
      <c r="K149" s="36">
        <f t="shared" si="92"/>
        <v>2</v>
      </c>
      <c r="L149" s="36">
        <f t="shared" si="92"/>
        <v>0</v>
      </c>
      <c r="M149" s="37">
        <f t="shared" si="92"/>
        <v>2</v>
      </c>
      <c r="N149" s="35">
        <f t="shared" si="92"/>
        <v>2</v>
      </c>
      <c r="O149" s="36">
        <f t="shared" si="92"/>
        <v>0</v>
      </c>
      <c r="P149" s="36">
        <f t="shared" si="92"/>
        <v>7</v>
      </c>
      <c r="Q149" s="37">
        <f t="shared" si="92"/>
        <v>9</v>
      </c>
      <c r="R149" s="50">
        <f t="shared" si="92"/>
        <v>143</v>
      </c>
      <c r="S149" s="35">
        <f>MAX(S142:S146)</f>
        <v>8</v>
      </c>
      <c r="T149" s="36">
        <f>MAX(T142:T146)</f>
        <v>0</v>
      </c>
      <c r="U149" s="36">
        <f>MAX(U142:U146)</f>
        <v>53</v>
      </c>
      <c r="V149" s="37">
        <f>MAX(V142:V146)</f>
        <v>60</v>
      </c>
    </row>
    <row r="150" spans="1:22">
      <c r="A150" s="23" t="s">
        <v>26</v>
      </c>
      <c r="B150" s="35">
        <f t="shared" ref="B150:R150" si="93">SUM(B133:B140)/2</f>
        <v>93.5</v>
      </c>
      <c r="C150" s="36">
        <f t="shared" si="93"/>
        <v>5.5</v>
      </c>
      <c r="D150" s="36">
        <f t="shared" si="93"/>
        <v>0</v>
      </c>
      <c r="E150" s="37">
        <f t="shared" si="93"/>
        <v>99</v>
      </c>
      <c r="F150" s="35">
        <f t="shared" si="93"/>
        <v>0</v>
      </c>
      <c r="G150" s="36">
        <f t="shared" si="93"/>
        <v>0</v>
      </c>
      <c r="H150" s="36">
        <f t="shared" si="93"/>
        <v>0</v>
      </c>
      <c r="I150" s="37">
        <f t="shared" si="93"/>
        <v>0</v>
      </c>
      <c r="J150" s="35">
        <f t="shared" si="93"/>
        <v>0</v>
      </c>
      <c r="K150" s="36">
        <f t="shared" si="93"/>
        <v>1.5</v>
      </c>
      <c r="L150" s="36">
        <f t="shared" si="93"/>
        <v>0</v>
      </c>
      <c r="M150" s="37">
        <f t="shared" si="93"/>
        <v>1.5</v>
      </c>
      <c r="N150" s="35">
        <f t="shared" si="93"/>
        <v>1</v>
      </c>
      <c r="O150" s="36">
        <f t="shared" si="93"/>
        <v>0</v>
      </c>
      <c r="P150" s="36">
        <f t="shared" si="93"/>
        <v>4</v>
      </c>
      <c r="Q150" s="37">
        <f t="shared" si="93"/>
        <v>5</v>
      </c>
      <c r="R150" s="50">
        <f t="shared" si="93"/>
        <v>105.5</v>
      </c>
      <c r="S150" s="35">
        <f>SUM(S133:S140)/2</f>
        <v>7</v>
      </c>
      <c r="T150" s="36">
        <f>SUM(T133:T140)/2</f>
        <v>0</v>
      </c>
      <c r="U150" s="36">
        <f>SUM(U133:U140)/2</f>
        <v>39.5</v>
      </c>
      <c r="V150" s="37">
        <f>SUM(V133:V140)/2</f>
        <v>46.5</v>
      </c>
    </row>
    <row r="151" spans="1:22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  <c r="S151" s="38"/>
      <c r="T151" s="39"/>
      <c r="U151" s="39"/>
      <c r="V151" s="40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&amp;C&amp;12THORNDON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zoomScaleNormal="75" workbookViewId="0">
      <selection activeCell="B60" sqref="B60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March 2006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73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56" t="s">
        <v>11</v>
      </c>
      <c r="B8" s="57">
        <f t="shared" ref="B8:D15" si="0">+(B33+B58+B83+B108+B133)/5</f>
        <v>0.2</v>
      </c>
      <c r="C8" s="58">
        <f t="shared" si="0"/>
        <v>2.2000000000000002</v>
      </c>
      <c r="D8" s="58">
        <f t="shared" si="0"/>
        <v>0</v>
      </c>
      <c r="E8" s="59">
        <f t="shared" ref="E8:E15" si="1">SUM(B8:D8)</f>
        <v>2.4000000000000004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0.2</v>
      </c>
      <c r="I8" s="59">
        <f t="shared" ref="I8:I15" si="3">SUM(F8:H8)</f>
        <v>0.2</v>
      </c>
      <c r="J8" s="57">
        <f t="shared" ref="J8:L15" si="4">+(J33+J58+J83+J108+J133)/5</f>
        <v>0</v>
      </c>
      <c r="K8" s="58">
        <f t="shared" si="4"/>
        <v>0.4</v>
      </c>
      <c r="L8" s="58">
        <f t="shared" si="4"/>
        <v>2</v>
      </c>
      <c r="M8" s="59">
        <f t="shared" ref="M8:M15" si="5">SUM(J8:L8)</f>
        <v>2.4</v>
      </c>
      <c r="N8" s="57">
        <f t="shared" ref="N8:Q15" si="6">+(N33+N58+N83+N108+N133)/5</f>
        <v>3</v>
      </c>
      <c r="O8" s="58">
        <f t="shared" si="6"/>
        <v>0.4</v>
      </c>
      <c r="P8" s="58">
        <f t="shared" si="6"/>
        <v>0.2</v>
      </c>
      <c r="Q8" s="58">
        <f t="shared" si="6"/>
        <v>0</v>
      </c>
      <c r="R8" s="59">
        <f t="shared" ref="R8:R15" si="7">SUM(N8:Q8)</f>
        <v>3.6</v>
      </c>
      <c r="S8" s="60">
        <f t="shared" ref="S8:S15" si="8">+(S33+S58+S83+S108+S133)/5</f>
        <v>8.6</v>
      </c>
    </row>
    <row r="9" spans="1:19" s="13" customFormat="1">
      <c r="A9" s="56" t="s">
        <v>12</v>
      </c>
      <c r="B9" s="57">
        <f t="shared" si="0"/>
        <v>0</v>
      </c>
      <c r="C9" s="58">
        <f t="shared" si="0"/>
        <v>5.6</v>
      </c>
      <c r="D9" s="58">
        <f t="shared" si="0"/>
        <v>0.8</v>
      </c>
      <c r="E9" s="59">
        <f t="shared" si="1"/>
        <v>6.3999999999999995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57">
        <f t="shared" si="4"/>
        <v>0</v>
      </c>
      <c r="K9" s="58">
        <f t="shared" si="4"/>
        <v>0.2</v>
      </c>
      <c r="L9" s="58">
        <f t="shared" si="4"/>
        <v>2.2000000000000002</v>
      </c>
      <c r="M9" s="59">
        <f t="shared" si="5"/>
        <v>2.4000000000000004</v>
      </c>
      <c r="N9" s="57">
        <f t="shared" si="6"/>
        <v>6.8</v>
      </c>
      <c r="O9" s="58">
        <f t="shared" si="6"/>
        <v>0.2</v>
      </c>
      <c r="P9" s="58">
        <f t="shared" si="6"/>
        <v>0.4</v>
      </c>
      <c r="Q9" s="58">
        <f t="shared" si="6"/>
        <v>0</v>
      </c>
      <c r="R9" s="59">
        <f t="shared" si="7"/>
        <v>7.4</v>
      </c>
      <c r="S9" s="60">
        <f t="shared" si="8"/>
        <v>16.2</v>
      </c>
    </row>
    <row r="10" spans="1:19" s="13" customFormat="1">
      <c r="A10" s="56" t="s">
        <v>13</v>
      </c>
      <c r="B10" s="57">
        <f t="shared" si="0"/>
        <v>0</v>
      </c>
      <c r="C10" s="58">
        <f t="shared" si="0"/>
        <v>9</v>
      </c>
      <c r="D10" s="58">
        <f t="shared" si="0"/>
        <v>0</v>
      </c>
      <c r="E10" s="59">
        <f t="shared" si="1"/>
        <v>9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57">
        <f t="shared" si="4"/>
        <v>0.2</v>
      </c>
      <c r="K10" s="58">
        <f t="shared" si="4"/>
        <v>0.2</v>
      </c>
      <c r="L10" s="58">
        <f t="shared" si="4"/>
        <v>5.6</v>
      </c>
      <c r="M10" s="59">
        <f t="shared" si="5"/>
        <v>6</v>
      </c>
      <c r="N10" s="57">
        <f t="shared" si="6"/>
        <v>15.4</v>
      </c>
      <c r="O10" s="58">
        <f t="shared" si="6"/>
        <v>0</v>
      </c>
      <c r="P10" s="58">
        <f t="shared" si="6"/>
        <v>0.2</v>
      </c>
      <c r="Q10" s="58">
        <f t="shared" si="6"/>
        <v>0.2</v>
      </c>
      <c r="R10" s="59">
        <f t="shared" si="7"/>
        <v>15.799999999999999</v>
      </c>
      <c r="S10" s="60">
        <f t="shared" si="8"/>
        <v>30.8</v>
      </c>
    </row>
    <row r="11" spans="1:19" s="13" customFormat="1">
      <c r="A11" s="56" t="s">
        <v>14</v>
      </c>
      <c r="B11" s="57">
        <f t="shared" si="0"/>
        <v>0</v>
      </c>
      <c r="C11" s="58">
        <f t="shared" si="0"/>
        <v>14.8</v>
      </c>
      <c r="D11" s="58">
        <f t="shared" si="0"/>
        <v>0</v>
      </c>
      <c r="E11" s="59">
        <f t="shared" si="1"/>
        <v>14.8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57">
        <f t="shared" si="4"/>
        <v>0.2</v>
      </c>
      <c r="K11" s="58">
        <f t="shared" si="4"/>
        <v>1.2</v>
      </c>
      <c r="L11" s="58">
        <f t="shared" si="4"/>
        <v>5.4</v>
      </c>
      <c r="M11" s="59">
        <f t="shared" si="5"/>
        <v>6.8000000000000007</v>
      </c>
      <c r="N11" s="57">
        <f t="shared" si="6"/>
        <v>19.399999999999999</v>
      </c>
      <c r="O11" s="58">
        <f t="shared" si="6"/>
        <v>0.4</v>
      </c>
      <c r="P11" s="58">
        <f t="shared" si="6"/>
        <v>0</v>
      </c>
      <c r="Q11" s="58">
        <f t="shared" si="6"/>
        <v>0</v>
      </c>
      <c r="R11" s="59">
        <f t="shared" si="7"/>
        <v>19.799999999999997</v>
      </c>
      <c r="S11" s="60">
        <f t="shared" si="8"/>
        <v>41.4</v>
      </c>
    </row>
    <row r="12" spans="1:19" s="13" customFormat="1">
      <c r="A12" s="56" t="s">
        <v>15</v>
      </c>
      <c r="B12" s="57">
        <f t="shared" si="0"/>
        <v>0.4</v>
      </c>
      <c r="C12" s="58">
        <f t="shared" si="0"/>
        <v>9.6</v>
      </c>
      <c r="D12" s="58">
        <f t="shared" si="0"/>
        <v>0</v>
      </c>
      <c r="E12" s="59">
        <f t="shared" si="1"/>
        <v>10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57">
        <f t="shared" si="4"/>
        <v>0</v>
      </c>
      <c r="K12" s="58">
        <f t="shared" si="4"/>
        <v>0.8</v>
      </c>
      <c r="L12" s="58">
        <f t="shared" si="4"/>
        <v>3.2</v>
      </c>
      <c r="M12" s="59">
        <f t="shared" si="5"/>
        <v>4</v>
      </c>
      <c r="N12" s="57">
        <f t="shared" si="6"/>
        <v>13.2</v>
      </c>
      <c r="O12" s="58">
        <f t="shared" si="6"/>
        <v>0.4</v>
      </c>
      <c r="P12" s="58">
        <f t="shared" si="6"/>
        <v>0</v>
      </c>
      <c r="Q12" s="58">
        <f t="shared" si="6"/>
        <v>0</v>
      </c>
      <c r="R12" s="59">
        <f t="shared" si="7"/>
        <v>13.6</v>
      </c>
      <c r="S12" s="60">
        <f t="shared" si="8"/>
        <v>27.6</v>
      </c>
    </row>
    <row r="13" spans="1:19" s="13" customFormat="1">
      <c r="A13" s="56" t="s">
        <v>16</v>
      </c>
      <c r="B13" s="57">
        <f t="shared" si="0"/>
        <v>0</v>
      </c>
      <c r="C13" s="58">
        <f t="shared" si="0"/>
        <v>6.2</v>
      </c>
      <c r="D13" s="58">
        <f t="shared" si="0"/>
        <v>0.2</v>
      </c>
      <c r="E13" s="59">
        <f t="shared" si="1"/>
        <v>6.4</v>
      </c>
      <c r="F13" s="57">
        <f t="shared" si="2"/>
        <v>0</v>
      </c>
      <c r="G13" s="58">
        <f t="shared" si="2"/>
        <v>0.2</v>
      </c>
      <c r="H13" s="58">
        <f t="shared" si="2"/>
        <v>0</v>
      </c>
      <c r="I13" s="59">
        <f t="shared" si="3"/>
        <v>0.2</v>
      </c>
      <c r="J13" s="57">
        <f t="shared" si="4"/>
        <v>0</v>
      </c>
      <c r="K13" s="58">
        <f t="shared" si="4"/>
        <v>0</v>
      </c>
      <c r="L13" s="58">
        <f t="shared" si="4"/>
        <v>2.6</v>
      </c>
      <c r="M13" s="59">
        <f t="shared" si="5"/>
        <v>2.6</v>
      </c>
      <c r="N13" s="57">
        <f t="shared" si="6"/>
        <v>11.4</v>
      </c>
      <c r="O13" s="58">
        <f t="shared" si="6"/>
        <v>0</v>
      </c>
      <c r="P13" s="58">
        <f t="shared" si="6"/>
        <v>0.4</v>
      </c>
      <c r="Q13" s="58">
        <f t="shared" si="6"/>
        <v>0</v>
      </c>
      <c r="R13" s="59">
        <f t="shared" si="7"/>
        <v>11.8</v>
      </c>
      <c r="S13" s="60">
        <f t="shared" si="8"/>
        <v>21</v>
      </c>
    </row>
    <row r="14" spans="1:19" s="13" customFormat="1">
      <c r="A14" s="56" t="s">
        <v>17</v>
      </c>
      <c r="B14" s="57">
        <f t="shared" si="0"/>
        <v>0.2</v>
      </c>
      <c r="C14" s="58">
        <f t="shared" si="0"/>
        <v>4.8</v>
      </c>
      <c r="D14" s="58">
        <f t="shared" si="0"/>
        <v>0</v>
      </c>
      <c r="E14" s="59">
        <f t="shared" si="1"/>
        <v>5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57">
        <f t="shared" si="4"/>
        <v>0.2</v>
      </c>
      <c r="K14" s="58">
        <f t="shared" si="4"/>
        <v>0.4</v>
      </c>
      <c r="L14" s="58">
        <f t="shared" si="4"/>
        <v>2.4</v>
      </c>
      <c r="M14" s="59">
        <f t="shared" si="5"/>
        <v>3</v>
      </c>
      <c r="N14" s="57">
        <f t="shared" si="6"/>
        <v>7.4</v>
      </c>
      <c r="O14" s="58">
        <f t="shared" si="6"/>
        <v>0</v>
      </c>
      <c r="P14" s="58">
        <f t="shared" si="6"/>
        <v>0</v>
      </c>
      <c r="Q14" s="58">
        <f t="shared" si="6"/>
        <v>0</v>
      </c>
      <c r="R14" s="59">
        <f t="shared" si="7"/>
        <v>7.4</v>
      </c>
      <c r="S14" s="60">
        <f t="shared" si="8"/>
        <v>15.4</v>
      </c>
    </row>
    <row r="15" spans="1:19" s="13" customFormat="1">
      <c r="A15" s="56" t="s">
        <v>18</v>
      </c>
      <c r="B15" s="57">
        <f t="shared" si="0"/>
        <v>0</v>
      </c>
      <c r="C15" s="58">
        <f t="shared" si="0"/>
        <v>4.2</v>
      </c>
      <c r="D15" s="58">
        <f t="shared" si="0"/>
        <v>0</v>
      </c>
      <c r="E15" s="59">
        <f t="shared" si="1"/>
        <v>4.2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57">
        <f t="shared" si="4"/>
        <v>0</v>
      </c>
      <c r="K15" s="58">
        <f t="shared" si="4"/>
        <v>0</v>
      </c>
      <c r="L15" s="58">
        <f t="shared" si="4"/>
        <v>1.8</v>
      </c>
      <c r="M15" s="59">
        <f t="shared" si="5"/>
        <v>1.8</v>
      </c>
      <c r="N15" s="57">
        <f t="shared" si="6"/>
        <v>3.4</v>
      </c>
      <c r="O15" s="58">
        <f t="shared" si="6"/>
        <v>0</v>
      </c>
      <c r="P15" s="58">
        <f t="shared" si="6"/>
        <v>0</v>
      </c>
      <c r="Q15" s="58">
        <f t="shared" si="6"/>
        <v>0</v>
      </c>
      <c r="R15" s="59">
        <f t="shared" si="7"/>
        <v>3.4</v>
      </c>
      <c r="S15" s="60">
        <f t="shared" si="8"/>
        <v>9.4</v>
      </c>
    </row>
    <row r="16" spans="1:19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  <c r="S16" s="49"/>
    </row>
    <row r="17" spans="1:19" s="13" customFormat="1">
      <c r="A17" s="56" t="s">
        <v>19</v>
      </c>
      <c r="B17" s="57">
        <f t="shared" ref="B17:R17" si="9">SUM(B8:B11)</f>
        <v>0.2</v>
      </c>
      <c r="C17" s="58">
        <f t="shared" si="9"/>
        <v>31.6</v>
      </c>
      <c r="D17" s="58">
        <f t="shared" si="9"/>
        <v>0.8</v>
      </c>
      <c r="E17" s="59">
        <f t="shared" si="9"/>
        <v>32.6</v>
      </c>
      <c r="F17" s="57">
        <f t="shared" si="9"/>
        <v>0</v>
      </c>
      <c r="G17" s="58">
        <f t="shared" si="9"/>
        <v>0</v>
      </c>
      <c r="H17" s="58">
        <f t="shared" si="9"/>
        <v>0.2</v>
      </c>
      <c r="I17" s="59">
        <f t="shared" si="9"/>
        <v>0.2</v>
      </c>
      <c r="J17" s="57">
        <f t="shared" si="9"/>
        <v>0.4</v>
      </c>
      <c r="K17" s="58">
        <f t="shared" si="9"/>
        <v>2</v>
      </c>
      <c r="L17" s="58">
        <f t="shared" si="9"/>
        <v>15.200000000000001</v>
      </c>
      <c r="M17" s="59">
        <f t="shared" si="9"/>
        <v>17.600000000000001</v>
      </c>
      <c r="N17" s="57">
        <f t="shared" si="9"/>
        <v>44.6</v>
      </c>
      <c r="O17" s="58">
        <f t="shared" si="9"/>
        <v>1</v>
      </c>
      <c r="P17" s="58">
        <f>SUM(P8:P11)</f>
        <v>0.8</v>
      </c>
      <c r="Q17" s="58">
        <f t="shared" si="9"/>
        <v>0.2</v>
      </c>
      <c r="R17" s="59">
        <f t="shared" si="9"/>
        <v>46.599999999999994</v>
      </c>
      <c r="S17" s="60">
        <f>SUM(S8:S11)</f>
        <v>97</v>
      </c>
    </row>
    <row r="18" spans="1:19" s="13" customFormat="1">
      <c r="A18" s="56" t="s">
        <v>20</v>
      </c>
      <c r="B18" s="57">
        <f t="shared" ref="B18:R18" si="10">SUM(B9:B12)</f>
        <v>0.4</v>
      </c>
      <c r="C18" s="58">
        <f t="shared" si="10"/>
        <v>39</v>
      </c>
      <c r="D18" s="58">
        <f t="shared" si="10"/>
        <v>0.8</v>
      </c>
      <c r="E18" s="59">
        <f t="shared" si="10"/>
        <v>40.200000000000003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57">
        <f t="shared" si="10"/>
        <v>0.4</v>
      </c>
      <c r="K18" s="58">
        <f t="shared" si="10"/>
        <v>2.4000000000000004</v>
      </c>
      <c r="L18" s="58">
        <f t="shared" si="10"/>
        <v>16.399999999999999</v>
      </c>
      <c r="M18" s="59">
        <f t="shared" si="10"/>
        <v>19.200000000000003</v>
      </c>
      <c r="N18" s="57">
        <f t="shared" si="10"/>
        <v>54.8</v>
      </c>
      <c r="O18" s="58">
        <f t="shared" si="10"/>
        <v>1</v>
      </c>
      <c r="P18" s="58">
        <f>SUM(P9:P12)</f>
        <v>0.60000000000000009</v>
      </c>
      <c r="Q18" s="58">
        <f t="shared" si="10"/>
        <v>0.2</v>
      </c>
      <c r="R18" s="59">
        <f t="shared" si="10"/>
        <v>56.6</v>
      </c>
      <c r="S18" s="60">
        <f>SUM(S9:S12)</f>
        <v>116</v>
      </c>
    </row>
    <row r="19" spans="1:19" s="13" customFormat="1">
      <c r="A19" s="56" t="s">
        <v>21</v>
      </c>
      <c r="B19" s="57">
        <f t="shared" ref="B19:R19" si="11">SUM(B10:B13)</f>
        <v>0.4</v>
      </c>
      <c r="C19" s="58">
        <f t="shared" si="11"/>
        <v>39.6</v>
      </c>
      <c r="D19" s="58">
        <f t="shared" si="11"/>
        <v>0.2</v>
      </c>
      <c r="E19" s="59">
        <f t="shared" si="11"/>
        <v>40.199999999999996</v>
      </c>
      <c r="F19" s="57">
        <f t="shared" si="11"/>
        <v>0</v>
      </c>
      <c r="G19" s="58">
        <f t="shared" si="11"/>
        <v>0.2</v>
      </c>
      <c r="H19" s="58">
        <f t="shared" si="11"/>
        <v>0</v>
      </c>
      <c r="I19" s="59">
        <f t="shared" si="11"/>
        <v>0.2</v>
      </c>
      <c r="J19" s="57">
        <f t="shared" si="11"/>
        <v>0.4</v>
      </c>
      <c r="K19" s="58">
        <f t="shared" si="11"/>
        <v>2.2000000000000002</v>
      </c>
      <c r="L19" s="58">
        <f t="shared" si="11"/>
        <v>16.8</v>
      </c>
      <c r="M19" s="59">
        <f t="shared" si="11"/>
        <v>19.400000000000002</v>
      </c>
      <c r="N19" s="57">
        <f t="shared" si="11"/>
        <v>59.4</v>
      </c>
      <c r="O19" s="58">
        <f t="shared" si="11"/>
        <v>0.8</v>
      </c>
      <c r="P19" s="58">
        <f>SUM(P10:P13)</f>
        <v>0.60000000000000009</v>
      </c>
      <c r="Q19" s="58">
        <f t="shared" si="11"/>
        <v>0.2</v>
      </c>
      <c r="R19" s="59">
        <f t="shared" si="11"/>
        <v>61</v>
      </c>
      <c r="S19" s="60">
        <f>SUM(S10:S13)</f>
        <v>120.80000000000001</v>
      </c>
    </row>
    <row r="20" spans="1:19" s="13" customFormat="1">
      <c r="A20" s="56" t="s">
        <v>22</v>
      </c>
      <c r="B20" s="57">
        <f t="shared" ref="B20:R20" si="12">SUM(B11:B14)</f>
        <v>0.60000000000000009</v>
      </c>
      <c r="C20" s="58">
        <f t="shared" si="12"/>
        <v>35.4</v>
      </c>
      <c r="D20" s="58">
        <f t="shared" si="12"/>
        <v>0.2</v>
      </c>
      <c r="E20" s="59">
        <f t="shared" si="12"/>
        <v>36.200000000000003</v>
      </c>
      <c r="F20" s="57">
        <f t="shared" si="12"/>
        <v>0</v>
      </c>
      <c r="G20" s="58">
        <f t="shared" si="12"/>
        <v>0.2</v>
      </c>
      <c r="H20" s="58">
        <f t="shared" si="12"/>
        <v>0</v>
      </c>
      <c r="I20" s="59">
        <f t="shared" si="12"/>
        <v>0.2</v>
      </c>
      <c r="J20" s="57">
        <f t="shared" si="12"/>
        <v>0.4</v>
      </c>
      <c r="K20" s="58">
        <f t="shared" si="12"/>
        <v>2.4</v>
      </c>
      <c r="L20" s="58">
        <f t="shared" si="12"/>
        <v>13.600000000000001</v>
      </c>
      <c r="M20" s="59">
        <f t="shared" si="12"/>
        <v>16.399999999999999</v>
      </c>
      <c r="N20" s="57">
        <f t="shared" si="12"/>
        <v>51.399999999999991</v>
      </c>
      <c r="O20" s="58">
        <f t="shared" si="12"/>
        <v>0.8</v>
      </c>
      <c r="P20" s="58">
        <f>SUM(P11:P14)</f>
        <v>0.4</v>
      </c>
      <c r="Q20" s="58">
        <f t="shared" si="12"/>
        <v>0</v>
      </c>
      <c r="R20" s="59">
        <f t="shared" si="12"/>
        <v>52.6</v>
      </c>
      <c r="S20" s="60">
        <f>SUM(S11:S14)</f>
        <v>105.4</v>
      </c>
    </row>
    <row r="21" spans="1:19" s="13" customFormat="1" ht="14" thickBot="1">
      <c r="A21" s="61" t="s">
        <v>23</v>
      </c>
      <c r="B21" s="62">
        <f t="shared" ref="B21:R21" si="13">SUM(B12:B15)</f>
        <v>0.60000000000000009</v>
      </c>
      <c r="C21" s="63">
        <f t="shared" si="13"/>
        <v>24.8</v>
      </c>
      <c r="D21" s="63">
        <f t="shared" si="13"/>
        <v>0.2</v>
      </c>
      <c r="E21" s="64">
        <f t="shared" si="13"/>
        <v>25.599999999999998</v>
      </c>
      <c r="F21" s="62">
        <f t="shared" si="13"/>
        <v>0</v>
      </c>
      <c r="G21" s="63">
        <f t="shared" si="13"/>
        <v>0.2</v>
      </c>
      <c r="H21" s="63">
        <f t="shared" si="13"/>
        <v>0</v>
      </c>
      <c r="I21" s="64">
        <f t="shared" si="13"/>
        <v>0.2</v>
      </c>
      <c r="J21" s="62">
        <f t="shared" si="13"/>
        <v>0.2</v>
      </c>
      <c r="K21" s="63">
        <f t="shared" si="13"/>
        <v>1.2000000000000002</v>
      </c>
      <c r="L21" s="63">
        <f t="shared" si="13"/>
        <v>10.000000000000002</v>
      </c>
      <c r="M21" s="64">
        <f t="shared" si="13"/>
        <v>11.4</v>
      </c>
      <c r="N21" s="62">
        <f t="shared" si="13"/>
        <v>35.4</v>
      </c>
      <c r="O21" s="63">
        <f t="shared" si="13"/>
        <v>0.4</v>
      </c>
      <c r="P21" s="63">
        <f>SUM(P12:P15)</f>
        <v>0.4</v>
      </c>
      <c r="Q21" s="63">
        <f t="shared" si="13"/>
        <v>0</v>
      </c>
      <c r="R21" s="64">
        <f t="shared" si="13"/>
        <v>36.199999999999996</v>
      </c>
      <c r="S21" s="65">
        <f>SUM(S12:S15)</f>
        <v>73.400000000000006</v>
      </c>
    </row>
    <row r="22" spans="1:19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  <c r="S22" s="46"/>
    </row>
    <row r="23" spans="1:19">
      <c r="A23" s="23" t="s">
        <v>24</v>
      </c>
      <c r="B23" s="35">
        <f t="shared" ref="B23:R23" si="14">SUM(B8:B15)</f>
        <v>0.8</v>
      </c>
      <c r="C23" s="36">
        <f t="shared" si="14"/>
        <v>56.400000000000006</v>
      </c>
      <c r="D23" s="36">
        <f t="shared" si="14"/>
        <v>1</v>
      </c>
      <c r="E23" s="37">
        <f t="shared" si="14"/>
        <v>58.2</v>
      </c>
      <c r="F23" s="35">
        <f t="shared" si="14"/>
        <v>0</v>
      </c>
      <c r="G23" s="36">
        <f t="shared" si="14"/>
        <v>0.2</v>
      </c>
      <c r="H23" s="36">
        <f t="shared" si="14"/>
        <v>0.2</v>
      </c>
      <c r="I23" s="37">
        <f t="shared" si="14"/>
        <v>0.4</v>
      </c>
      <c r="J23" s="35">
        <f t="shared" si="14"/>
        <v>0.60000000000000009</v>
      </c>
      <c r="K23" s="36">
        <f t="shared" si="14"/>
        <v>3.1999999999999997</v>
      </c>
      <c r="L23" s="36">
        <f t="shared" si="14"/>
        <v>25.200000000000003</v>
      </c>
      <c r="M23" s="37">
        <f t="shared" si="14"/>
        <v>29.000000000000004</v>
      </c>
      <c r="N23" s="35">
        <f t="shared" si="14"/>
        <v>80.000000000000014</v>
      </c>
      <c r="O23" s="36">
        <f t="shared" si="14"/>
        <v>1.4</v>
      </c>
      <c r="P23" s="36"/>
      <c r="Q23" s="36">
        <f t="shared" si="14"/>
        <v>0.2</v>
      </c>
      <c r="R23" s="37">
        <f t="shared" si="14"/>
        <v>82.800000000000011</v>
      </c>
      <c r="S23" s="50">
        <f>SUM(S8:S15)</f>
        <v>170.4</v>
      </c>
    </row>
    <row r="24" spans="1:19">
      <c r="A24" s="23" t="s">
        <v>25</v>
      </c>
      <c r="B24" s="35">
        <f t="shared" ref="B24:R24" si="15">MAX(B17:B21)</f>
        <v>0.60000000000000009</v>
      </c>
      <c r="C24" s="36">
        <f t="shared" si="15"/>
        <v>39.6</v>
      </c>
      <c r="D24" s="36">
        <f t="shared" si="15"/>
        <v>0.8</v>
      </c>
      <c r="E24" s="37">
        <f t="shared" si="15"/>
        <v>40.200000000000003</v>
      </c>
      <c r="F24" s="35">
        <f t="shared" si="15"/>
        <v>0</v>
      </c>
      <c r="G24" s="36">
        <f t="shared" si="15"/>
        <v>0.2</v>
      </c>
      <c r="H24" s="36">
        <f t="shared" si="15"/>
        <v>0.2</v>
      </c>
      <c r="I24" s="37">
        <f t="shared" si="15"/>
        <v>0.2</v>
      </c>
      <c r="J24" s="35">
        <f t="shared" si="15"/>
        <v>0.4</v>
      </c>
      <c r="K24" s="36">
        <f t="shared" si="15"/>
        <v>2.4000000000000004</v>
      </c>
      <c r="L24" s="36">
        <f t="shared" si="15"/>
        <v>16.8</v>
      </c>
      <c r="M24" s="37">
        <f t="shared" si="15"/>
        <v>19.400000000000002</v>
      </c>
      <c r="N24" s="35">
        <f t="shared" si="15"/>
        <v>59.4</v>
      </c>
      <c r="O24" s="36">
        <f t="shared" si="15"/>
        <v>1</v>
      </c>
      <c r="P24" s="36"/>
      <c r="Q24" s="36">
        <f t="shared" si="15"/>
        <v>0.2</v>
      </c>
      <c r="R24" s="37">
        <f t="shared" si="15"/>
        <v>61</v>
      </c>
      <c r="S24" s="50">
        <f>MAX(S17:S21)</f>
        <v>120.80000000000001</v>
      </c>
    </row>
    <row r="25" spans="1:19">
      <c r="A25" s="23" t="s">
        <v>26</v>
      </c>
      <c r="B25" s="35">
        <f t="shared" ref="B25:R25" si="16">SUM(B8:B15)/2</f>
        <v>0.4</v>
      </c>
      <c r="C25" s="36">
        <f t="shared" si="16"/>
        <v>28.200000000000003</v>
      </c>
      <c r="D25" s="36">
        <f t="shared" si="16"/>
        <v>0.5</v>
      </c>
      <c r="E25" s="37">
        <f t="shared" si="16"/>
        <v>29.1</v>
      </c>
      <c r="F25" s="35">
        <f t="shared" si="16"/>
        <v>0</v>
      </c>
      <c r="G25" s="36">
        <f t="shared" si="16"/>
        <v>0.1</v>
      </c>
      <c r="H25" s="36">
        <f t="shared" si="16"/>
        <v>0.1</v>
      </c>
      <c r="I25" s="37">
        <f t="shared" si="16"/>
        <v>0.2</v>
      </c>
      <c r="J25" s="35">
        <f t="shared" si="16"/>
        <v>0.30000000000000004</v>
      </c>
      <c r="K25" s="36">
        <f t="shared" si="16"/>
        <v>1.5999999999999999</v>
      </c>
      <c r="L25" s="36">
        <f t="shared" si="16"/>
        <v>12.600000000000001</v>
      </c>
      <c r="M25" s="37">
        <f t="shared" si="16"/>
        <v>14.500000000000002</v>
      </c>
      <c r="N25" s="35">
        <f t="shared" si="16"/>
        <v>40.000000000000007</v>
      </c>
      <c r="O25" s="36">
        <f t="shared" si="16"/>
        <v>0.7</v>
      </c>
      <c r="P25" s="36"/>
      <c r="Q25" s="36">
        <f t="shared" si="16"/>
        <v>0.1</v>
      </c>
      <c r="R25" s="37">
        <f t="shared" si="16"/>
        <v>41.400000000000006</v>
      </c>
      <c r="S25" s="50">
        <f>SUM(S8:S15)/2</f>
        <v>85.2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13 March 2006</v>
      </c>
      <c r="D28" s="2"/>
      <c r="H28" s="1" t="str">
        <f>cycle!B4</f>
        <v>Fine</v>
      </c>
    </row>
    <row r="29" spans="1:19">
      <c r="A29" s="75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73</v>
      </c>
    </row>
    <row r="30" spans="1:19" s="13" customFormat="1" ht="14" thickBot="1">
      <c r="A30" s="76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56" t="s">
        <v>11</v>
      </c>
      <c r="B33" s="66">
        <v>1</v>
      </c>
      <c r="C33" s="67">
        <v>3</v>
      </c>
      <c r="D33" s="67">
        <v>0</v>
      </c>
      <c r="E33" s="59">
        <f t="shared" ref="E33:E40" si="17">SUM(B33:D33)</f>
        <v>4</v>
      </c>
      <c r="F33" s="66">
        <v>0</v>
      </c>
      <c r="G33" s="67">
        <v>0</v>
      </c>
      <c r="H33" s="67">
        <v>0</v>
      </c>
      <c r="I33" s="59">
        <f t="shared" ref="I33:I40" si="18">SUM(F33:H33)</f>
        <v>0</v>
      </c>
      <c r="J33" s="66">
        <v>0</v>
      </c>
      <c r="K33" s="67">
        <v>1</v>
      </c>
      <c r="L33" s="67">
        <v>3</v>
      </c>
      <c r="M33" s="59">
        <f t="shared" ref="M33:M40" si="19">SUM(J33:L33)</f>
        <v>4</v>
      </c>
      <c r="N33" s="66">
        <v>0</v>
      </c>
      <c r="O33" s="67">
        <v>0</v>
      </c>
      <c r="P33" s="67">
        <v>0</v>
      </c>
      <c r="Q33" s="67">
        <v>0</v>
      </c>
      <c r="R33" s="59">
        <f>SUM(N33:Q33)</f>
        <v>0</v>
      </c>
      <c r="S33" s="60">
        <f>E33+I33+M33+R33</f>
        <v>8</v>
      </c>
    </row>
    <row r="34" spans="1:19" s="13" customFormat="1">
      <c r="A34" s="56" t="s">
        <v>12</v>
      </c>
      <c r="B34" s="66">
        <v>0</v>
      </c>
      <c r="C34" s="67">
        <v>6</v>
      </c>
      <c r="D34" s="67">
        <v>2</v>
      </c>
      <c r="E34" s="59">
        <f t="shared" si="17"/>
        <v>8</v>
      </c>
      <c r="F34" s="66">
        <v>0</v>
      </c>
      <c r="G34" s="67">
        <v>0</v>
      </c>
      <c r="H34" s="67">
        <v>0</v>
      </c>
      <c r="I34" s="59">
        <f t="shared" si="18"/>
        <v>0</v>
      </c>
      <c r="J34" s="66">
        <v>0</v>
      </c>
      <c r="K34" s="67">
        <v>0</v>
      </c>
      <c r="L34" s="67">
        <v>0</v>
      </c>
      <c r="M34" s="59">
        <f t="shared" si="19"/>
        <v>0</v>
      </c>
      <c r="N34" s="66">
        <v>2</v>
      </c>
      <c r="O34" s="67">
        <v>0</v>
      </c>
      <c r="P34" s="67">
        <v>0</v>
      </c>
      <c r="Q34" s="67">
        <v>0</v>
      </c>
      <c r="R34" s="59">
        <f t="shared" ref="R34:R40" si="20">SUM(N34:Q34)</f>
        <v>2</v>
      </c>
      <c r="S34" s="60">
        <f t="shared" ref="S34:S40" si="21">E34+I34+M34+R34</f>
        <v>10</v>
      </c>
    </row>
    <row r="35" spans="1:19" s="13" customFormat="1">
      <c r="A35" s="56" t="s">
        <v>13</v>
      </c>
      <c r="B35" s="66">
        <v>0</v>
      </c>
      <c r="C35" s="67">
        <v>9</v>
      </c>
      <c r="D35" s="67">
        <v>0</v>
      </c>
      <c r="E35" s="59">
        <f t="shared" si="17"/>
        <v>9</v>
      </c>
      <c r="F35" s="66">
        <v>0</v>
      </c>
      <c r="G35" s="67">
        <v>0</v>
      </c>
      <c r="H35" s="67">
        <v>0</v>
      </c>
      <c r="I35" s="59">
        <f t="shared" si="18"/>
        <v>0</v>
      </c>
      <c r="J35" s="66">
        <v>0</v>
      </c>
      <c r="K35" s="67">
        <v>0</v>
      </c>
      <c r="L35" s="67">
        <v>6</v>
      </c>
      <c r="M35" s="59">
        <f t="shared" si="19"/>
        <v>6</v>
      </c>
      <c r="N35" s="66">
        <v>14</v>
      </c>
      <c r="O35" s="67">
        <v>0</v>
      </c>
      <c r="P35" s="67">
        <v>0</v>
      </c>
      <c r="Q35" s="67">
        <v>0</v>
      </c>
      <c r="R35" s="59">
        <f t="shared" si="20"/>
        <v>14</v>
      </c>
      <c r="S35" s="60">
        <f t="shared" si="21"/>
        <v>29</v>
      </c>
    </row>
    <row r="36" spans="1:19" s="13" customFormat="1">
      <c r="A36" s="56" t="s">
        <v>14</v>
      </c>
      <c r="B36" s="66">
        <v>0</v>
      </c>
      <c r="C36" s="67">
        <v>15</v>
      </c>
      <c r="D36" s="67">
        <v>0</v>
      </c>
      <c r="E36" s="59">
        <f t="shared" si="17"/>
        <v>15</v>
      </c>
      <c r="F36" s="66">
        <v>0</v>
      </c>
      <c r="G36" s="67">
        <v>0</v>
      </c>
      <c r="H36" s="67">
        <v>0</v>
      </c>
      <c r="I36" s="59">
        <f t="shared" si="18"/>
        <v>0</v>
      </c>
      <c r="J36" s="66">
        <v>0</v>
      </c>
      <c r="K36" s="67">
        <v>2</v>
      </c>
      <c r="L36" s="67">
        <v>6</v>
      </c>
      <c r="M36" s="59">
        <f t="shared" si="19"/>
        <v>8</v>
      </c>
      <c r="N36" s="66">
        <v>25</v>
      </c>
      <c r="O36" s="67">
        <v>0</v>
      </c>
      <c r="P36" s="67">
        <v>0</v>
      </c>
      <c r="Q36" s="67">
        <v>0</v>
      </c>
      <c r="R36" s="59">
        <f t="shared" si="20"/>
        <v>25</v>
      </c>
      <c r="S36" s="60">
        <f t="shared" si="21"/>
        <v>48</v>
      </c>
    </row>
    <row r="37" spans="1:19" s="13" customFormat="1">
      <c r="A37" s="56" t="s">
        <v>15</v>
      </c>
      <c r="B37" s="66">
        <v>0</v>
      </c>
      <c r="C37" s="67">
        <v>9</v>
      </c>
      <c r="D37" s="67">
        <v>0</v>
      </c>
      <c r="E37" s="59">
        <f t="shared" si="17"/>
        <v>9</v>
      </c>
      <c r="F37" s="66">
        <v>0</v>
      </c>
      <c r="G37" s="67">
        <v>0</v>
      </c>
      <c r="H37" s="67">
        <v>0</v>
      </c>
      <c r="I37" s="59">
        <f t="shared" si="18"/>
        <v>0</v>
      </c>
      <c r="J37" s="66">
        <v>0</v>
      </c>
      <c r="K37" s="67">
        <v>2</v>
      </c>
      <c r="L37" s="67">
        <v>5</v>
      </c>
      <c r="M37" s="59">
        <f t="shared" si="19"/>
        <v>7</v>
      </c>
      <c r="N37" s="66">
        <v>13</v>
      </c>
      <c r="O37" s="67">
        <v>1</v>
      </c>
      <c r="P37" s="67">
        <v>0</v>
      </c>
      <c r="Q37" s="67">
        <v>0</v>
      </c>
      <c r="R37" s="59">
        <f t="shared" si="20"/>
        <v>14</v>
      </c>
      <c r="S37" s="60">
        <f t="shared" si="21"/>
        <v>30</v>
      </c>
    </row>
    <row r="38" spans="1:19" s="13" customFormat="1">
      <c r="A38" s="56" t="s">
        <v>16</v>
      </c>
      <c r="B38" s="66">
        <v>0</v>
      </c>
      <c r="C38" s="67">
        <v>5</v>
      </c>
      <c r="D38" s="67">
        <v>1</v>
      </c>
      <c r="E38" s="59">
        <f t="shared" si="17"/>
        <v>6</v>
      </c>
      <c r="F38" s="66">
        <v>0</v>
      </c>
      <c r="G38" s="67">
        <v>1</v>
      </c>
      <c r="H38" s="67">
        <v>0</v>
      </c>
      <c r="I38" s="59">
        <f t="shared" si="18"/>
        <v>1</v>
      </c>
      <c r="J38" s="66">
        <v>0</v>
      </c>
      <c r="K38" s="67">
        <v>0</v>
      </c>
      <c r="L38" s="67">
        <v>2</v>
      </c>
      <c r="M38" s="59">
        <f t="shared" si="19"/>
        <v>2</v>
      </c>
      <c r="N38" s="66">
        <v>13</v>
      </c>
      <c r="O38" s="67">
        <v>0</v>
      </c>
      <c r="P38" s="67">
        <v>0</v>
      </c>
      <c r="Q38" s="67">
        <v>0</v>
      </c>
      <c r="R38" s="59">
        <f>SUM(N38:Q38)</f>
        <v>13</v>
      </c>
      <c r="S38" s="60">
        <f t="shared" si="21"/>
        <v>22</v>
      </c>
    </row>
    <row r="39" spans="1:19" s="13" customFormat="1">
      <c r="A39" s="56" t="s">
        <v>17</v>
      </c>
      <c r="B39" s="66">
        <v>0</v>
      </c>
      <c r="C39" s="67">
        <v>11</v>
      </c>
      <c r="D39" s="67">
        <v>0</v>
      </c>
      <c r="E39" s="59">
        <f t="shared" si="17"/>
        <v>11</v>
      </c>
      <c r="F39" s="66">
        <v>0</v>
      </c>
      <c r="G39" s="67">
        <v>0</v>
      </c>
      <c r="H39" s="67">
        <v>0</v>
      </c>
      <c r="I39" s="59">
        <f t="shared" si="18"/>
        <v>0</v>
      </c>
      <c r="J39" s="66">
        <v>0</v>
      </c>
      <c r="K39" s="67">
        <v>0</v>
      </c>
      <c r="L39" s="67">
        <v>4</v>
      </c>
      <c r="M39" s="59">
        <f t="shared" si="19"/>
        <v>4</v>
      </c>
      <c r="N39" s="66">
        <v>12</v>
      </c>
      <c r="O39" s="67">
        <v>0</v>
      </c>
      <c r="P39" s="67">
        <v>0</v>
      </c>
      <c r="Q39" s="67">
        <v>0</v>
      </c>
      <c r="R39" s="59">
        <f t="shared" si="20"/>
        <v>12</v>
      </c>
      <c r="S39" s="60">
        <f t="shared" si="21"/>
        <v>27</v>
      </c>
    </row>
    <row r="40" spans="1:19" s="13" customFormat="1">
      <c r="A40" s="56" t="s">
        <v>18</v>
      </c>
      <c r="B40" s="66">
        <v>0</v>
      </c>
      <c r="C40" s="67">
        <v>7</v>
      </c>
      <c r="D40" s="67">
        <v>0</v>
      </c>
      <c r="E40" s="59">
        <f t="shared" si="17"/>
        <v>7</v>
      </c>
      <c r="F40" s="66">
        <v>0</v>
      </c>
      <c r="G40" s="67">
        <v>0</v>
      </c>
      <c r="H40" s="67">
        <v>0</v>
      </c>
      <c r="I40" s="59">
        <f t="shared" si="18"/>
        <v>0</v>
      </c>
      <c r="J40" s="66">
        <v>0</v>
      </c>
      <c r="K40" s="67">
        <v>0</v>
      </c>
      <c r="L40" s="67">
        <v>2</v>
      </c>
      <c r="M40" s="59">
        <f t="shared" si="19"/>
        <v>2</v>
      </c>
      <c r="N40" s="66">
        <v>4</v>
      </c>
      <c r="O40" s="67">
        <v>0</v>
      </c>
      <c r="P40" s="67">
        <v>0</v>
      </c>
      <c r="Q40" s="67">
        <v>0</v>
      </c>
      <c r="R40" s="59">
        <f t="shared" si="20"/>
        <v>4</v>
      </c>
      <c r="S40" s="60">
        <f t="shared" si="21"/>
        <v>13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>SUM(B33:B40)</f>
        <v>1</v>
      </c>
      <c r="C42" s="25">
        <f>SUM(C33:C40)</f>
        <v>65</v>
      </c>
      <c r="D42" s="25">
        <f>SUM(D33:D40)</f>
        <v>3</v>
      </c>
      <c r="E42" s="26">
        <f>SUM(E33:E36)</f>
        <v>36</v>
      </c>
      <c r="F42" s="24">
        <f>SUM(F33:F40)</f>
        <v>0</v>
      </c>
      <c r="G42" s="25">
        <f>SUM(G33:G40)</f>
        <v>1</v>
      </c>
      <c r="H42" s="25">
        <f>SUM(H33:H40)</f>
        <v>0</v>
      </c>
      <c r="I42" s="26">
        <f>SUM(I33:I36)</f>
        <v>0</v>
      </c>
      <c r="J42" s="24">
        <f>SUM(J33:J40)</f>
        <v>0</v>
      </c>
      <c r="K42" s="25">
        <f>SUM(K33:K40)</f>
        <v>5</v>
      </c>
      <c r="L42" s="25">
        <f>SUM(L33:L40)</f>
        <v>28</v>
      </c>
      <c r="M42" s="26">
        <f>SUM(M33:M36)</f>
        <v>18</v>
      </c>
      <c r="N42" s="24">
        <f>SUM(N33:N40)</f>
        <v>83</v>
      </c>
      <c r="O42" s="25">
        <f>SUM(O33:O40)</f>
        <v>1</v>
      </c>
      <c r="P42" s="25"/>
      <c r="Q42" s="25">
        <f>SUM(Q33:Q40)</f>
        <v>0</v>
      </c>
      <c r="R42" s="26">
        <f>SUM(R33:R36)</f>
        <v>41</v>
      </c>
      <c r="S42" s="49">
        <f>SUM(S33:S36)</f>
        <v>95</v>
      </c>
    </row>
    <row r="43" spans="1:19" s="13" customFormat="1" ht="14" hidden="1" thickBot="1">
      <c r="A43" s="23" t="s">
        <v>20</v>
      </c>
      <c r="B43" s="24">
        <f t="shared" ref="B43:R43" si="22">SUM(B34:B37)</f>
        <v>0</v>
      </c>
      <c r="C43" s="25">
        <f t="shared" si="22"/>
        <v>39</v>
      </c>
      <c r="D43" s="25">
        <f t="shared" si="22"/>
        <v>2</v>
      </c>
      <c r="E43" s="26">
        <f t="shared" si="22"/>
        <v>41</v>
      </c>
      <c r="F43" s="24">
        <f t="shared" si="22"/>
        <v>0</v>
      </c>
      <c r="G43" s="25">
        <f t="shared" si="22"/>
        <v>0</v>
      </c>
      <c r="H43" s="25">
        <f t="shared" si="22"/>
        <v>0</v>
      </c>
      <c r="I43" s="26">
        <f t="shared" si="22"/>
        <v>0</v>
      </c>
      <c r="J43" s="24">
        <f t="shared" si="22"/>
        <v>0</v>
      </c>
      <c r="K43" s="25">
        <f t="shared" si="22"/>
        <v>4</v>
      </c>
      <c r="L43" s="25">
        <f t="shared" si="22"/>
        <v>17</v>
      </c>
      <c r="M43" s="26">
        <f t="shared" si="22"/>
        <v>21</v>
      </c>
      <c r="N43" s="24">
        <f t="shared" si="22"/>
        <v>54</v>
      </c>
      <c r="O43" s="25">
        <f t="shared" si="22"/>
        <v>1</v>
      </c>
      <c r="P43" s="25"/>
      <c r="Q43" s="25">
        <f t="shared" si="22"/>
        <v>0</v>
      </c>
      <c r="R43" s="26">
        <f t="shared" si="22"/>
        <v>55</v>
      </c>
      <c r="S43" s="49">
        <f>SUM(S34:S37)</f>
        <v>117</v>
      </c>
    </row>
    <row r="44" spans="1:19" s="13" customFormat="1" ht="14" hidden="1" thickBot="1">
      <c r="A44" s="23" t="s">
        <v>21</v>
      </c>
      <c r="B44" s="24">
        <f t="shared" ref="B44:R44" si="23">SUM(B35:B38)</f>
        <v>0</v>
      </c>
      <c r="C44" s="25">
        <f t="shared" si="23"/>
        <v>38</v>
      </c>
      <c r="D44" s="25">
        <f t="shared" si="23"/>
        <v>1</v>
      </c>
      <c r="E44" s="26">
        <f t="shared" si="23"/>
        <v>39</v>
      </c>
      <c r="F44" s="24">
        <f t="shared" si="23"/>
        <v>0</v>
      </c>
      <c r="G44" s="25">
        <f t="shared" si="23"/>
        <v>1</v>
      </c>
      <c r="H44" s="25">
        <f t="shared" si="23"/>
        <v>0</v>
      </c>
      <c r="I44" s="26">
        <f t="shared" si="23"/>
        <v>1</v>
      </c>
      <c r="J44" s="24">
        <f t="shared" si="23"/>
        <v>0</v>
      </c>
      <c r="K44" s="25">
        <f t="shared" si="23"/>
        <v>4</v>
      </c>
      <c r="L44" s="25">
        <f t="shared" si="23"/>
        <v>19</v>
      </c>
      <c r="M44" s="26">
        <f t="shared" si="23"/>
        <v>23</v>
      </c>
      <c r="N44" s="24">
        <f t="shared" si="23"/>
        <v>65</v>
      </c>
      <c r="O44" s="25">
        <f t="shared" si="23"/>
        <v>1</v>
      </c>
      <c r="P44" s="25"/>
      <c r="Q44" s="25">
        <f t="shared" si="23"/>
        <v>0</v>
      </c>
      <c r="R44" s="26">
        <f t="shared" si="23"/>
        <v>66</v>
      </c>
      <c r="S44" s="49">
        <f>SUM(S35:S38)</f>
        <v>129</v>
      </c>
    </row>
    <row r="45" spans="1:19" s="13" customFormat="1" ht="14" hidden="1" thickBot="1">
      <c r="A45" s="23" t="s">
        <v>22</v>
      </c>
      <c r="B45" s="24">
        <f t="shared" ref="B45:R45" si="24">SUM(B36:B39)</f>
        <v>0</v>
      </c>
      <c r="C45" s="25">
        <f t="shared" si="24"/>
        <v>40</v>
      </c>
      <c r="D45" s="25">
        <f t="shared" si="24"/>
        <v>1</v>
      </c>
      <c r="E45" s="26">
        <f t="shared" si="24"/>
        <v>41</v>
      </c>
      <c r="F45" s="24">
        <f t="shared" si="24"/>
        <v>0</v>
      </c>
      <c r="G45" s="25">
        <f t="shared" si="24"/>
        <v>1</v>
      </c>
      <c r="H45" s="25">
        <f t="shared" si="24"/>
        <v>0</v>
      </c>
      <c r="I45" s="26">
        <f t="shared" si="24"/>
        <v>1</v>
      </c>
      <c r="J45" s="24">
        <f t="shared" si="24"/>
        <v>0</v>
      </c>
      <c r="K45" s="25">
        <f t="shared" si="24"/>
        <v>4</v>
      </c>
      <c r="L45" s="25">
        <f t="shared" si="24"/>
        <v>17</v>
      </c>
      <c r="M45" s="26">
        <f t="shared" si="24"/>
        <v>21</v>
      </c>
      <c r="N45" s="24">
        <f t="shared" si="24"/>
        <v>63</v>
      </c>
      <c r="O45" s="25">
        <f t="shared" si="24"/>
        <v>1</v>
      </c>
      <c r="P45" s="25"/>
      <c r="Q45" s="25">
        <f t="shared" si="24"/>
        <v>0</v>
      </c>
      <c r="R45" s="26">
        <f t="shared" si="24"/>
        <v>64</v>
      </c>
      <c r="S45" s="49">
        <f>SUM(S36:S39)</f>
        <v>127</v>
      </c>
    </row>
    <row r="46" spans="1:19" s="13" customFormat="1" ht="14" hidden="1" thickBot="1">
      <c r="A46" s="27" t="s">
        <v>23</v>
      </c>
      <c r="B46" s="28">
        <f t="shared" ref="B46:R46" si="25">SUM(B37:B40)</f>
        <v>0</v>
      </c>
      <c r="C46" s="29">
        <f t="shared" si="25"/>
        <v>32</v>
      </c>
      <c r="D46" s="29">
        <f t="shared" si="25"/>
        <v>1</v>
      </c>
      <c r="E46" s="30">
        <f t="shared" si="25"/>
        <v>33</v>
      </c>
      <c r="F46" s="28">
        <f t="shared" si="25"/>
        <v>0</v>
      </c>
      <c r="G46" s="29">
        <f t="shared" si="25"/>
        <v>1</v>
      </c>
      <c r="H46" s="29">
        <f t="shared" si="25"/>
        <v>0</v>
      </c>
      <c r="I46" s="30">
        <f t="shared" si="25"/>
        <v>1</v>
      </c>
      <c r="J46" s="28">
        <f t="shared" si="25"/>
        <v>0</v>
      </c>
      <c r="K46" s="29">
        <f t="shared" si="25"/>
        <v>2</v>
      </c>
      <c r="L46" s="29">
        <f t="shared" si="25"/>
        <v>13</v>
      </c>
      <c r="M46" s="30">
        <f t="shared" si="25"/>
        <v>15</v>
      </c>
      <c r="N46" s="28">
        <f t="shared" si="25"/>
        <v>42</v>
      </c>
      <c r="O46" s="29">
        <f t="shared" si="25"/>
        <v>1</v>
      </c>
      <c r="P46" s="29"/>
      <c r="Q46" s="29">
        <f t="shared" si="25"/>
        <v>0</v>
      </c>
      <c r="R46" s="30">
        <f t="shared" si="25"/>
        <v>43</v>
      </c>
      <c r="S46" s="47">
        <f>SUM(S37:S40)</f>
        <v>92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6">SUM(B33:B40)</f>
        <v>1</v>
      </c>
      <c r="C48" s="36">
        <f t="shared" si="26"/>
        <v>65</v>
      </c>
      <c r="D48" s="36">
        <f t="shared" si="26"/>
        <v>3</v>
      </c>
      <c r="E48" s="37">
        <f t="shared" si="26"/>
        <v>69</v>
      </c>
      <c r="F48" s="35">
        <f t="shared" si="26"/>
        <v>0</v>
      </c>
      <c r="G48" s="36">
        <f t="shared" si="26"/>
        <v>1</v>
      </c>
      <c r="H48" s="36">
        <f t="shared" si="26"/>
        <v>0</v>
      </c>
      <c r="I48" s="37">
        <f t="shared" si="26"/>
        <v>1</v>
      </c>
      <c r="J48" s="35">
        <f t="shared" si="26"/>
        <v>0</v>
      </c>
      <c r="K48" s="36">
        <f t="shared" si="26"/>
        <v>5</v>
      </c>
      <c r="L48" s="36">
        <f t="shared" si="26"/>
        <v>28</v>
      </c>
      <c r="M48" s="37">
        <f t="shared" si="26"/>
        <v>33</v>
      </c>
      <c r="N48" s="35">
        <f t="shared" si="26"/>
        <v>83</v>
      </c>
      <c r="O48" s="36">
        <f t="shared" si="26"/>
        <v>1</v>
      </c>
      <c r="P48" s="36">
        <f>SUM(P33:P40)</f>
        <v>0</v>
      </c>
      <c r="Q48" s="36">
        <f t="shared" si="26"/>
        <v>0</v>
      </c>
      <c r="R48" s="37">
        <f t="shared" si="26"/>
        <v>84</v>
      </c>
      <c r="S48" s="50">
        <f>SUM(S33:S40)</f>
        <v>187</v>
      </c>
    </row>
    <row r="49" spans="1:19">
      <c r="A49" s="23" t="s">
        <v>25</v>
      </c>
      <c r="B49" s="35">
        <f t="shared" ref="B49:R49" si="27">MAX(B42:B46)</f>
        <v>1</v>
      </c>
      <c r="C49" s="36">
        <f t="shared" si="27"/>
        <v>65</v>
      </c>
      <c r="D49" s="36">
        <f t="shared" si="27"/>
        <v>3</v>
      </c>
      <c r="E49" s="37">
        <f t="shared" si="27"/>
        <v>41</v>
      </c>
      <c r="F49" s="35">
        <f t="shared" si="27"/>
        <v>0</v>
      </c>
      <c r="G49" s="36">
        <f t="shared" si="27"/>
        <v>1</v>
      </c>
      <c r="H49" s="36">
        <f t="shared" si="27"/>
        <v>0</v>
      </c>
      <c r="I49" s="37">
        <f t="shared" si="27"/>
        <v>1</v>
      </c>
      <c r="J49" s="35">
        <f t="shared" si="27"/>
        <v>0</v>
      </c>
      <c r="K49" s="36">
        <f t="shared" si="27"/>
        <v>5</v>
      </c>
      <c r="L49" s="36">
        <f t="shared" si="27"/>
        <v>28</v>
      </c>
      <c r="M49" s="37">
        <f t="shared" si="27"/>
        <v>23</v>
      </c>
      <c r="N49" s="35">
        <f t="shared" si="27"/>
        <v>83</v>
      </c>
      <c r="O49" s="36">
        <f t="shared" si="27"/>
        <v>1</v>
      </c>
      <c r="P49" s="36">
        <f>MAX(P42:P46)</f>
        <v>0</v>
      </c>
      <c r="Q49" s="36">
        <f t="shared" si="27"/>
        <v>0</v>
      </c>
      <c r="R49" s="37">
        <f t="shared" si="27"/>
        <v>66</v>
      </c>
      <c r="S49" s="50">
        <f>MAX(S42:S46)</f>
        <v>129</v>
      </c>
    </row>
    <row r="50" spans="1:19">
      <c r="A50" s="23" t="s">
        <v>26</v>
      </c>
      <c r="B50" s="35">
        <f t="shared" ref="B50:R50" si="28">SUM(B33:B40)/2</f>
        <v>0.5</v>
      </c>
      <c r="C50" s="36">
        <f t="shared" si="28"/>
        <v>32.5</v>
      </c>
      <c r="D50" s="36">
        <f t="shared" si="28"/>
        <v>1.5</v>
      </c>
      <c r="E50" s="37">
        <f t="shared" si="28"/>
        <v>34.5</v>
      </c>
      <c r="F50" s="35">
        <f t="shared" si="28"/>
        <v>0</v>
      </c>
      <c r="G50" s="36">
        <f t="shared" si="28"/>
        <v>0.5</v>
      </c>
      <c r="H50" s="36">
        <f t="shared" si="28"/>
        <v>0</v>
      </c>
      <c r="I50" s="37">
        <f t="shared" si="28"/>
        <v>0.5</v>
      </c>
      <c r="J50" s="35">
        <f t="shared" si="28"/>
        <v>0</v>
      </c>
      <c r="K50" s="36">
        <f t="shared" si="28"/>
        <v>2.5</v>
      </c>
      <c r="L50" s="36">
        <f t="shared" si="28"/>
        <v>14</v>
      </c>
      <c r="M50" s="37">
        <f t="shared" si="28"/>
        <v>16.5</v>
      </c>
      <c r="N50" s="35">
        <f t="shared" si="28"/>
        <v>41.5</v>
      </c>
      <c r="O50" s="36">
        <f t="shared" si="28"/>
        <v>0.5</v>
      </c>
      <c r="P50" s="36">
        <f>SUM(P33:P40)/2</f>
        <v>0</v>
      </c>
      <c r="Q50" s="36">
        <f t="shared" si="28"/>
        <v>0</v>
      </c>
      <c r="R50" s="37">
        <f t="shared" si="28"/>
        <v>42</v>
      </c>
      <c r="S50" s="50">
        <f>SUM(S33:S40)/2</f>
        <v>93.5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14 March 2006</v>
      </c>
      <c r="D53" s="2"/>
      <c r="H53" s="1" t="str">
        <f>cycle!B5</f>
        <v>Cold - overcast</v>
      </c>
    </row>
    <row r="54" spans="1:19">
      <c r="A54" s="75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73</v>
      </c>
    </row>
    <row r="55" spans="1:19" s="13" customFormat="1" ht="14" thickBot="1">
      <c r="A55" s="76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56" t="s">
        <v>11</v>
      </c>
      <c r="B58" s="66">
        <v>0</v>
      </c>
      <c r="C58" s="67">
        <v>1</v>
      </c>
      <c r="D58" s="67">
        <v>0</v>
      </c>
      <c r="E58" s="59">
        <f t="shared" ref="E58:E65" si="29">SUM(B58:D58)</f>
        <v>1</v>
      </c>
      <c r="F58" s="66">
        <v>0</v>
      </c>
      <c r="G58" s="67">
        <v>0</v>
      </c>
      <c r="H58" s="67">
        <v>0</v>
      </c>
      <c r="I58" s="59">
        <f t="shared" ref="I58:I65" si="30">SUM(F58:H58)</f>
        <v>0</v>
      </c>
      <c r="J58" s="66">
        <v>0</v>
      </c>
      <c r="K58" s="67">
        <v>0</v>
      </c>
      <c r="L58" s="67">
        <v>1</v>
      </c>
      <c r="M58" s="59">
        <f t="shared" ref="M58:M65" si="31">SUM(J58:L58)</f>
        <v>1</v>
      </c>
      <c r="N58" s="66">
        <v>2</v>
      </c>
      <c r="O58" s="67">
        <v>0</v>
      </c>
      <c r="P58" s="67">
        <v>0</v>
      </c>
      <c r="Q58" s="67">
        <v>0</v>
      </c>
      <c r="R58" s="59">
        <f t="shared" ref="R58:R65" si="32">SUM(N58:Q58)</f>
        <v>2</v>
      </c>
      <c r="S58" s="60">
        <f>E58+I58+M58+R58</f>
        <v>4</v>
      </c>
    </row>
    <row r="59" spans="1:19" s="13" customFormat="1">
      <c r="A59" s="56" t="s">
        <v>12</v>
      </c>
      <c r="B59" s="66">
        <v>0</v>
      </c>
      <c r="C59" s="67">
        <v>4</v>
      </c>
      <c r="D59" s="67">
        <v>0</v>
      </c>
      <c r="E59" s="59">
        <f t="shared" si="29"/>
        <v>4</v>
      </c>
      <c r="F59" s="66">
        <v>0</v>
      </c>
      <c r="G59" s="67">
        <v>0</v>
      </c>
      <c r="H59" s="67">
        <v>0</v>
      </c>
      <c r="I59" s="59">
        <f t="shared" si="30"/>
        <v>0</v>
      </c>
      <c r="J59" s="66">
        <v>0</v>
      </c>
      <c r="K59" s="67">
        <v>0</v>
      </c>
      <c r="L59" s="67">
        <v>4</v>
      </c>
      <c r="M59" s="59">
        <f t="shared" si="31"/>
        <v>4</v>
      </c>
      <c r="N59" s="66">
        <v>5</v>
      </c>
      <c r="O59" s="67">
        <v>0</v>
      </c>
      <c r="P59" s="67">
        <v>1</v>
      </c>
      <c r="Q59" s="67">
        <v>0</v>
      </c>
      <c r="R59" s="59">
        <f t="shared" si="32"/>
        <v>6</v>
      </c>
      <c r="S59" s="60">
        <f t="shared" ref="S59:S65" si="33">E59+I59+M59+R59</f>
        <v>14</v>
      </c>
    </row>
    <row r="60" spans="1:19" s="13" customFormat="1">
      <c r="A60" s="56" t="s">
        <v>13</v>
      </c>
      <c r="B60" s="66">
        <v>0</v>
      </c>
      <c r="C60" s="67">
        <v>13</v>
      </c>
      <c r="D60" s="67">
        <v>0</v>
      </c>
      <c r="E60" s="59">
        <f t="shared" si="29"/>
        <v>13</v>
      </c>
      <c r="F60" s="66">
        <v>0</v>
      </c>
      <c r="G60" s="67">
        <v>0</v>
      </c>
      <c r="H60" s="67">
        <v>0</v>
      </c>
      <c r="I60" s="59">
        <f t="shared" si="30"/>
        <v>0</v>
      </c>
      <c r="J60" s="66">
        <v>0</v>
      </c>
      <c r="K60" s="67">
        <v>0</v>
      </c>
      <c r="L60" s="67">
        <v>8</v>
      </c>
      <c r="M60" s="59">
        <f t="shared" si="31"/>
        <v>8</v>
      </c>
      <c r="N60" s="66">
        <v>15</v>
      </c>
      <c r="O60" s="67">
        <v>0</v>
      </c>
      <c r="P60" s="67">
        <v>0</v>
      </c>
      <c r="Q60" s="67">
        <v>0</v>
      </c>
      <c r="R60" s="59">
        <f t="shared" si="32"/>
        <v>15</v>
      </c>
      <c r="S60" s="60">
        <f t="shared" si="33"/>
        <v>36</v>
      </c>
    </row>
    <row r="61" spans="1:19" s="13" customFormat="1">
      <c r="A61" s="56" t="s">
        <v>14</v>
      </c>
      <c r="B61" s="66">
        <v>0</v>
      </c>
      <c r="C61" s="67">
        <v>9</v>
      </c>
      <c r="D61" s="67">
        <v>0</v>
      </c>
      <c r="E61" s="59">
        <f t="shared" si="29"/>
        <v>9</v>
      </c>
      <c r="F61" s="66">
        <v>0</v>
      </c>
      <c r="G61" s="67">
        <v>0</v>
      </c>
      <c r="H61" s="67">
        <v>0</v>
      </c>
      <c r="I61" s="59">
        <f t="shared" si="30"/>
        <v>0</v>
      </c>
      <c r="J61" s="66">
        <v>1</v>
      </c>
      <c r="K61" s="67">
        <v>0</v>
      </c>
      <c r="L61" s="67">
        <v>6</v>
      </c>
      <c r="M61" s="59">
        <f t="shared" si="31"/>
        <v>7</v>
      </c>
      <c r="N61" s="66">
        <v>21</v>
      </c>
      <c r="O61" s="67">
        <v>0</v>
      </c>
      <c r="P61" s="67">
        <v>0</v>
      </c>
      <c r="Q61" s="67">
        <v>0</v>
      </c>
      <c r="R61" s="59">
        <f t="shared" si="32"/>
        <v>21</v>
      </c>
      <c r="S61" s="60">
        <f t="shared" si="33"/>
        <v>37</v>
      </c>
    </row>
    <row r="62" spans="1:19" s="13" customFormat="1">
      <c r="A62" s="56" t="s">
        <v>15</v>
      </c>
      <c r="B62" s="66">
        <v>0</v>
      </c>
      <c r="C62" s="67">
        <v>16</v>
      </c>
      <c r="D62" s="67">
        <v>0</v>
      </c>
      <c r="E62" s="59">
        <f t="shared" si="29"/>
        <v>16</v>
      </c>
      <c r="F62" s="66">
        <v>0</v>
      </c>
      <c r="G62" s="67">
        <v>0</v>
      </c>
      <c r="H62" s="67">
        <v>0</v>
      </c>
      <c r="I62" s="59">
        <f t="shared" si="30"/>
        <v>0</v>
      </c>
      <c r="J62" s="66">
        <v>0</v>
      </c>
      <c r="K62" s="67">
        <v>0</v>
      </c>
      <c r="L62" s="67">
        <v>8</v>
      </c>
      <c r="M62" s="59">
        <f t="shared" si="31"/>
        <v>8</v>
      </c>
      <c r="N62" s="66">
        <v>18</v>
      </c>
      <c r="O62" s="67">
        <v>0</v>
      </c>
      <c r="P62" s="67">
        <v>0</v>
      </c>
      <c r="Q62" s="67">
        <v>0</v>
      </c>
      <c r="R62" s="59">
        <f t="shared" si="32"/>
        <v>18</v>
      </c>
      <c r="S62" s="60">
        <f t="shared" si="33"/>
        <v>42</v>
      </c>
    </row>
    <row r="63" spans="1:19" s="13" customFormat="1">
      <c r="A63" s="56" t="s">
        <v>16</v>
      </c>
      <c r="B63" s="66">
        <v>0</v>
      </c>
      <c r="C63" s="67">
        <v>6</v>
      </c>
      <c r="D63" s="67">
        <v>0</v>
      </c>
      <c r="E63" s="59">
        <f t="shared" si="29"/>
        <v>6</v>
      </c>
      <c r="F63" s="66">
        <v>0</v>
      </c>
      <c r="G63" s="67">
        <v>0</v>
      </c>
      <c r="H63" s="67">
        <v>0</v>
      </c>
      <c r="I63" s="59">
        <f t="shared" si="30"/>
        <v>0</v>
      </c>
      <c r="J63" s="66">
        <v>0</v>
      </c>
      <c r="K63" s="67">
        <v>0</v>
      </c>
      <c r="L63" s="67">
        <v>3</v>
      </c>
      <c r="M63" s="59">
        <f t="shared" si="31"/>
        <v>3</v>
      </c>
      <c r="N63" s="66">
        <v>17</v>
      </c>
      <c r="O63" s="67">
        <v>0</v>
      </c>
      <c r="P63" s="67">
        <v>0</v>
      </c>
      <c r="Q63" s="67">
        <v>0</v>
      </c>
      <c r="R63" s="59">
        <f t="shared" si="32"/>
        <v>17</v>
      </c>
      <c r="S63" s="60">
        <f t="shared" si="33"/>
        <v>26</v>
      </c>
    </row>
    <row r="64" spans="1:19" s="13" customFormat="1">
      <c r="A64" s="56" t="s">
        <v>17</v>
      </c>
      <c r="B64" s="66">
        <v>0</v>
      </c>
      <c r="C64" s="67">
        <v>3</v>
      </c>
      <c r="D64" s="67">
        <v>0</v>
      </c>
      <c r="E64" s="59">
        <f t="shared" si="29"/>
        <v>3</v>
      </c>
      <c r="F64" s="66">
        <v>0</v>
      </c>
      <c r="G64" s="67">
        <v>0</v>
      </c>
      <c r="H64" s="67">
        <v>0</v>
      </c>
      <c r="I64" s="59">
        <f t="shared" si="30"/>
        <v>0</v>
      </c>
      <c r="J64" s="66">
        <v>1</v>
      </c>
      <c r="K64" s="67">
        <v>1</v>
      </c>
      <c r="L64" s="67">
        <v>4</v>
      </c>
      <c r="M64" s="59">
        <f t="shared" si="31"/>
        <v>6</v>
      </c>
      <c r="N64" s="66">
        <v>8</v>
      </c>
      <c r="O64" s="67">
        <v>0</v>
      </c>
      <c r="P64" s="67">
        <v>0</v>
      </c>
      <c r="Q64" s="67">
        <v>0</v>
      </c>
      <c r="R64" s="59">
        <f t="shared" si="32"/>
        <v>8</v>
      </c>
      <c r="S64" s="60">
        <f t="shared" si="33"/>
        <v>17</v>
      </c>
    </row>
    <row r="65" spans="1:19" s="13" customFormat="1">
      <c r="A65" s="56" t="s">
        <v>18</v>
      </c>
      <c r="B65" s="66">
        <v>0</v>
      </c>
      <c r="C65" s="67">
        <v>4</v>
      </c>
      <c r="D65" s="67">
        <v>0</v>
      </c>
      <c r="E65" s="59">
        <f t="shared" si="29"/>
        <v>4</v>
      </c>
      <c r="F65" s="66">
        <v>0</v>
      </c>
      <c r="G65" s="67">
        <v>0</v>
      </c>
      <c r="H65" s="67">
        <v>0</v>
      </c>
      <c r="I65" s="59">
        <f t="shared" si="30"/>
        <v>0</v>
      </c>
      <c r="J65" s="66">
        <v>0</v>
      </c>
      <c r="K65" s="67">
        <v>0</v>
      </c>
      <c r="L65" s="67">
        <v>2</v>
      </c>
      <c r="M65" s="59">
        <f t="shared" si="31"/>
        <v>2</v>
      </c>
      <c r="N65" s="66">
        <v>3</v>
      </c>
      <c r="O65" s="67">
        <v>0</v>
      </c>
      <c r="P65" s="67">
        <v>0</v>
      </c>
      <c r="Q65" s="67">
        <v>0</v>
      </c>
      <c r="R65" s="59">
        <f t="shared" si="32"/>
        <v>3</v>
      </c>
      <c r="S65" s="60">
        <f t="shared" si="33"/>
        <v>9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>SUM(B58:B65)</f>
        <v>0</v>
      </c>
      <c r="C67" s="25">
        <f>SUM(C58:C65)</f>
        <v>56</v>
      </c>
      <c r="D67" s="25">
        <f>SUM(D58:D65)</f>
        <v>0</v>
      </c>
      <c r="E67" s="26">
        <f>SUM(E58:E61)</f>
        <v>27</v>
      </c>
      <c r="F67" s="24">
        <f>SUM(F58:F65)</f>
        <v>0</v>
      </c>
      <c r="G67" s="25">
        <f>SUM(G58:G65)</f>
        <v>0</v>
      </c>
      <c r="H67" s="25">
        <f>SUM(H58:H65)</f>
        <v>0</v>
      </c>
      <c r="I67" s="26">
        <f>SUM(I58:I61)</f>
        <v>0</v>
      </c>
      <c r="J67" s="24">
        <f>SUM(J58:J65)</f>
        <v>2</v>
      </c>
      <c r="K67" s="25">
        <f>SUM(K58:K65)</f>
        <v>1</v>
      </c>
      <c r="L67" s="25">
        <f>SUM(L58:L65)</f>
        <v>36</v>
      </c>
      <c r="M67" s="26">
        <f>SUM(M58:M61)</f>
        <v>20</v>
      </c>
      <c r="N67" s="24">
        <f>SUM(N58:N65)</f>
        <v>89</v>
      </c>
      <c r="O67" s="25">
        <f>SUM(O58:O65)</f>
        <v>0</v>
      </c>
      <c r="P67" s="25"/>
      <c r="Q67" s="25">
        <f>SUM(Q58:Q65)</f>
        <v>0</v>
      </c>
      <c r="R67" s="26">
        <f>SUM(R58:R61)</f>
        <v>44</v>
      </c>
      <c r="S67" s="49">
        <f>SUM(S58:S61)</f>
        <v>91</v>
      </c>
    </row>
    <row r="68" spans="1:19" s="13" customFormat="1" ht="14" hidden="1" thickBot="1">
      <c r="A68" s="23" t="s">
        <v>20</v>
      </c>
      <c r="B68" s="24">
        <f t="shared" ref="B68:R68" si="34">SUM(B59:B62)</f>
        <v>0</v>
      </c>
      <c r="C68" s="25">
        <f t="shared" si="34"/>
        <v>42</v>
      </c>
      <c r="D68" s="25">
        <f t="shared" si="34"/>
        <v>0</v>
      </c>
      <c r="E68" s="26">
        <f t="shared" si="34"/>
        <v>42</v>
      </c>
      <c r="F68" s="24">
        <f t="shared" si="34"/>
        <v>0</v>
      </c>
      <c r="G68" s="25">
        <f t="shared" si="34"/>
        <v>0</v>
      </c>
      <c r="H68" s="25">
        <f t="shared" si="34"/>
        <v>0</v>
      </c>
      <c r="I68" s="26">
        <f t="shared" si="34"/>
        <v>0</v>
      </c>
      <c r="J68" s="24">
        <f t="shared" si="34"/>
        <v>1</v>
      </c>
      <c r="K68" s="25">
        <f t="shared" si="34"/>
        <v>0</v>
      </c>
      <c r="L68" s="25">
        <f t="shared" si="34"/>
        <v>26</v>
      </c>
      <c r="M68" s="26">
        <f t="shared" si="34"/>
        <v>27</v>
      </c>
      <c r="N68" s="24">
        <f t="shared" si="34"/>
        <v>59</v>
      </c>
      <c r="O68" s="25">
        <f t="shared" si="34"/>
        <v>0</v>
      </c>
      <c r="P68" s="25"/>
      <c r="Q68" s="25">
        <f t="shared" si="34"/>
        <v>0</v>
      </c>
      <c r="R68" s="26">
        <f t="shared" si="34"/>
        <v>60</v>
      </c>
      <c r="S68" s="49">
        <f>SUM(S59:S62)</f>
        <v>129</v>
      </c>
    </row>
    <row r="69" spans="1:19" s="13" customFormat="1" ht="14" hidden="1" thickBot="1">
      <c r="A69" s="23" t="s">
        <v>21</v>
      </c>
      <c r="B69" s="24">
        <f t="shared" ref="B69:R69" si="35">SUM(B60:B63)</f>
        <v>0</v>
      </c>
      <c r="C69" s="25">
        <f t="shared" si="35"/>
        <v>44</v>
      </c>
      <c r="D69" s="25">
        <f t="shared" si="35"/>
        <v>0</v>
      </c>
      <c r="E69" s="26">
        <f t="shared" si="35"/>
        <v>44</v>
      </c>
      <c r="F69" s="24">
        <f t="shared" si="35"/>
        <v>0</v>
      </c>
      <c r="G69" s="25">
        <f t="shared" si="35"/>
        <v>0</v>
      </c>
      <c r="H69" s="25">
        <f t="shared" si="35"/>
        <v>0</v>
      </c>
      <c r="I69" s="26">
        <f t="shared" si="35"/>
        <v>0</v>
      </c>
      <c r="J69" s="24">
        <f t="shared" si="35"/>
        <v>1</v>
      </c>
      <c r="K69" s="25">
        <f t="shared" si="35"/>
        <v>0</v>
      </c>
      <c r="L69" s="25">
        <f t="shared" si="35"/>
        <v>25</v>
      </c>
      <c r="M69" s="26">
        <f t="shared" si="35"/>
        <v>26</v>
      </c>
      <c r="N69" s="24">
        <f t="shared" si="35"/>
        <v>71</v>
      </c>
      <c r="O69" s="25">
        <f t="shared" si="35"/>
        <v>0</v>
      </c>
      <c r="P69" s="25"/>
      <c r="Q69" s="25">
        <f t="shared" si="35"/>
        <v>0</v>
      </c>
      <c r="R69" s="26">
        <f t="shared" si="35"/>
        <v>71</v>
      </c>
      <c r="S69" s="49">
        <f>SUM(S60:S63)</f>
        <v>141</v>
      </c>
    </row>
    <row r="70" spans="1:19" s="13" customFormat="1" ht="14" hidden="1" thickBot="1">
      <c r="A70" s="23" t="s">
        <v>22</v>
      </c>
      <c r="B70" s="24">
        <f t="shared" ref="B70:R70" si="36">SUM(B61:B64)</f>
        <v>0</v>
      </c>
      <c r="C70" s="25">
        <f t="shared" si="36"/>
        <v>34</v>
      </c>
      <c r="D70" s="25">
        <f t="shared" si="36"/>
        <v>0</v>
      </c>
      <c r="E70" s="26">
        <f t="shared" si="36"/>
        <v>34</v>
      </c>
      <c r="F70" s="24">
        <f t="shared" si="36"/>
        <v>0</v>
      </c>
      <c r="G70" s="25">
        <f t="shared" si="36"/>
        <v>0</v>
      </c>
      <c r="H70" s="25">
        <f t="shared" si="36"/>
        <v>0</v>
      </c>
      <c r="I70" s="26">
        <f t="shared" si="36"/>
        <v>0</v>
      </c>
      <c r="J70" s="24">
        <f t="shared" si="36"/>
        <v>2</v>
      </c>
      <c r="K70" s="25">
        <f t="shared" si="36"/>
        <v>1</v>
      </c>
      <c r="L70" s="25">
        <f t="shared" si="36"/>
        <v>21</v>
      </c>
      <c r="M70" s="26">
        <f t="shared" si="36"/>
        <v>24</v>
      </c>
      <c r="N70" s="24">
        <f t="shared" si="36"/>
        <v>64</v>
      </c>
      <c r="O70" s="25">
        <f t="shared" si="36"/>
        <v>0</v>
      </c>
      <c r="P70" s="25"/>
      <c r="Q70" s="25">
        <f t="shared" si="36"/>
        <v>0</v>
      </c>
      <c r="R70" s="26">
        <f t="shared" si="36"/>
        <v>64</v>
      </c>
      <c r="S70" s="49">
        <f>SUM(S61:S64)</f>
        <v>122</v>
      </c>
    </row>
    <row r="71" spans="1:19" s="13" customFormat="1" ht="14" hidden="1" thickBot="1">
      <c r="A71" s="27" t="s">
        <v>23</v>
      </c>
      <c r="B71" s="28">
        <f t="shared" ref="B71:R71" si="37">SUM(B62:B65)</f>
        <v>0</v>
      </c>
      <c r="C71" s="29">
        <f t="shared" si="37"/>
        <v>29</v>
      </c>
      <c r="D71" s="29">
        <f t="shared" si="37"/>
        <v>0</v>
      </c>
      <c r="E71" s="30">
        <f t="shared" si="37"/>
        <v>29</v>
      </c>
      <c r="F71" s="28">
        <f t="shared" si="37"/>
        <v>0</v>
      </c>
      <c r="G71" s="29">
        <f t="shared" si="37"/>
        <v>0</v>
      </c>
      <c r="H71" s="29">
        <f t="shared" si="37"/>
        <v>0</v>
      </c>
      <c r="I71" s="30">
        <f t="shared" si="37"/>
        <v>0</v>
      </c>
      <c r="J71" s="28">
        <f t="shared" si="37"/>
        <v>1</v>
      </c>
      <c r="K71" s="29">
        <f t="shared" si="37"/>
        <v>1</v>
      </c>
      <c r="L71" s="29">
        <f t="shared" si="37"/>
        <v>17</v>
      </c>
      <c r="M71" s="30">
        <f t="shared" si="37"/>
        <v>19</v>
      </c>
      <c r="N71" s="28">
        <f t="shared" si="37"/>
        <v>46</v>
      </c>
      <c r="O71" s="29">
        <f t="shared" si="37"/>
        <v>0</v>
      </c>
      <c r="P71" s="29"/>
      <c r="Q71" s="29">
        <f t="shared" si="37"/>
        <v>0</v>
      </c>
      <c r="R71" s="30">
        <f t="shared" si="37"/>
        <v>46</v>
      </c>
      <c r="S71" s="47">
        <f>SUM(S62:S65)</f>
        <v>94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38">SUM(B58:B65)</f>
        <v>0</v>
      </c>
      <c r="C73" s="36">
        <f t="shared" si="38"/>
        <v>56</v>
      </c>
      <c r="D73" s="36">
        <f t="shared" si="38"/>
        <v>0</v>
      </c>
      <c r="E73" s="37">
        <f t="shared" si="38"/>
        <v>56</v>
      </c>
      <c r="F73" s="35">
        <f t="shared" si="38"/>
        <v>0</v>
      </c>
      <c r="G73" s="36">
        <f t="shared" si="38"/>
        <v>0</v>
      </c>
      <c r="H73" s="36">
        <f t="shared" si="38"/>
        <v>0</v>
      </c>
      <c r="I73" s="37">
        <f t="shared" si="38"/>
        <v>0</v>
      </c>
      <c r="J73" s="35">
        <f t="shared" si="38"/>
        <v>2</v>
      </c>
      <c r="K73" s="36">
        <f t="shared" si="38"/>
        <v>1</v>
      </c>
      <c r="L73" s="36">
        <f t="shared" si="38"/>
        <v>36</v>
      </c>
      <c r="M73" s="37">
        <f t="shared" si="38"/>
        <v>39</v>
      </c>
      <c r="N73" s="35">
        <f t="shared" si="38"/>
        <v>89</v>
      </c>
      <c r="O73" s="36">
        <f t="shared" si="38"/>
        <v>0</v>
      </c>
      <c r="P73" s="36">
        <f>SUM(P58:P65)</f>
        <v>1</v>
      </c>
      <c r="Q73" s="36">
        <f t="shared" si="38"/>
        <v>0</v>
      </c>
      <c r="R73" s="37">
        <f t="shared" si="38"/>
        <v>90</v>
      </c>
      <c r="S73" s="50">
        <f t="shared" si="38"/>
        <v>185</v>
      </c>
    </row>
    <row r="74" spans="1:19">
      <c r="A74" s="23" t="s">
        <v>25</v>
      </c>
      <c r="B74" s="35">
        <f t="shared" ref="B74:S74" si="39">MAX(B67:B71)</f>
        <v>0</v>
      </c>
      <c r="C74" s="36">
        <f t="shared" si="39"/>
        <v>56</v>
      </c>
      <c r="D74" s="36">
        <f t="shared" si="39"/>
        <v>0</v>
      </c>
      <c r="E74" s="37">
        <f t="shared" si="39"/>
        <v>44</v>
      </c>
      <c r="F74" s="35">
        <f t="shared" si="39"/>
        <v>0</v>
      </c>
      <c r="G74" s="36">
        <f t="shared" si="39"/>
        <v>0</v>
      </c>
      <c r="H74" s="36">
        <f t="shared" si="39"/>
        <v>0</v>
      </c>
      <c r="I74" s="37">
        <f t="shared" si="39"/>
        <v>0</v>
      </c>
      <c r="J74" s="35">
        <f t="shared" si="39"/>
        <v>2</v>
      </c>
      <c r="K74" s="36">
        <f t="shared" si="39"/>
        <v>1</v>
      </c>
      <c r="L74" s="36">
        <f t="shared" si="39"/>
        <v>36</v>
      </c>
      <c r="M74" s="37">
        <f t="shared" si="39"/>
        <v>27</v>
      </c>
      <c r="N74" s="35">
        <f t="shared" si="39"/>
        <v>89</v>
      </c>
      <c r="O74" s="36">
        <f t="shared" si="39"/>
        <v>0</v>
      </c>
      <c r="P74" s="36">
        <f>MAX(P67:P71)</f>
        <v>0</v>
      </c>
      <c r="Q74" s="36">
        <f t="shared" si="39"/>
        <v>0</v>
      </c>
      <c r="R74" s="37">
        <f t="shared" si="39"/>
        <v>71</v>
      </c>
      <c r="S74" s="50">
        <f t="shared" si="39"/>
        <v>141</v>
      </c>
    </row>
    <row r="75" spans="1:19">
      <c r="A75" s="23" t="s">
        <v>26</v>
      </c>
      <c r="B75" s="35">
        <f t="shared" ref="B75:S75" si="40">SUM(B58:B65)/2</f>
        <v>0</v>
      </c>
      <c r="C75" s="36">
        <f t="shared" si="40"/>
        <v>28</v>
      </c>
      <c r="D75" s="36">
        <f t="shared" si="40"/>
        <v>0</v>
      </c>
      <c r="E75" s="37">
        <f t="shared" si="40"/>
        <v>28</v>
      </c>
      <c r="F75" s="35">
        <f t="shared" si="40"/>
        <v>0</v>
      </c>
      <c r="G75" s="36">
        <f t="shared" si="40"/>
        <v>0</v>
      </c>
      <c r="H75" s="36">
        <f t="shared" si="40"/>
        <v>0</v>
      </c>
      <c r="I75" s="37">
        <f t="shared" si="40"/>
        <v>0</v>
      </c>
      <c r="J75" s="35">
        <f t="shared" si="40"/>
        <v>1</v>
      </c>
      <c r="K75" s="36">
        <f t="shared" si="40"/>
        <v>0.5</v>
      </c>
      <c r="L75" s="36">
        <f t="shared" si="40"/>
        <v>18</v>
      </c>
      <c r="M75" s="37">
        <f t="shared" si="40"/>
        <v>19.5</v>
      </c>
      <c r="N75" s="35">
        <f t="shared" si="40"/>
        <v>44.5</v>
      </c>
      <c r="O75" s="36">
        <f t="shared" si="40"/>
        <v>0</v>
      </c>
      <c r="P75" s="36">
        <f>SUM(P58:P65)/2</f>
        <v>0.5</v>
      </c>
      <c r="Q75" s="36">
        <f t="shared" si="40"/>
        <v>0</v>
      </c>
      <c r="R75" s="37">
        <f t="shared" si="40"/>
        <v>45</v>
      </c>
      <c r="S75" s="50">
        <f t="shared" si="40"/>
        <v>92.5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15 March 2006</v>
      </c>
      <c r="D78" s="2"/>
      <c r="H78" s="1" t="str">
        <f>cycle!B6</f>
        <v>Windy</v>
      </c>
    </row>
    <row r="79" spans="1:19">
      <c r="A79" s="75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73</v>
      </c>
    </row>
    <row r="80" spans="1:19" s="13" customFormat="1" ht="14" thickBot="1">
      <c r="A80" s="76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56" t="s">
        <v>11</v>
      </c>
      <c r="B83" s="66">
        <v>0</v>
      </c>
      <c r="C83" s="67">
        <v>2</v>
      </c>
      <c r="D83" s="67">
        <v>0</v>
      </c>
      <c r="E83" s="59">
        <f t="shared" ref="E83:E90" si="41">SUM(B83:D83)</f>
        <v>2</v>
      </c>
      <c r="F83" s="66">
        <v>0</v>
      </c>
      <c r="G83" s="67">
        <v>0</v>
      </c>
      <c r="H83" s="67">
        <v>0</v>
      </c>
      <c r="I83" s="59">
        <f t="shared" ref="I83:I90" si="42">SUM(F83:H83)</f>
        <v>0</v>
      </c>
      <c r="J83" s="66">
        <v>0</v>
      </c>
      <c r="K83" s="67">
        <v>1</v>
      </c>
      <c r="L83" s="67">
        <v>0</v>
      </c>
      <c r="M83" s="59">
        <f t="shared" ref="M83:M90" si="43">SUM(J83:L83)</f>
        <v>1</v>
      </c>
      <c r="N83" s="66">
        <v>10</v>
      </c>
      <c r="O83" s="67">
        <v>2</v>
      </c>
      <c r="P83" s="67">
        <v>0</v>
      </c>
      <c r="Q83" s="67">
        <v>0</v>
      </c>
      <c r="R83" s="59">
        <f t="shared" ref="R83:R90" si="44">SUM(N83:Q83)</f>
        <v>12</v>
      </c>
      <c r="S83" s="60">
        <f>E83+I83+M83+R83</f>
        <v>15</v>
      </c>
    </row>
    <row r="84" spans="1:19" s="13" customFormat="1">
      <c r="A84" s="56" t="s">
        <v>12</v>
      </c>
      <c r="B84" s="66">
        <v>0</v>
      </c>
      <c r="C84" s="67">
        <v>7</v>
      </c>
      <c r="D84" s="67">
        <v>2</v>
      </c>
      <c r="E84" s="59">
        <f t="shared" si="41"/>
        <v>9</v>
      </c>
      <c r="F84" s="66">
        <v>0</v>
      </c>
      <c r="G84" s="67">
        <v>0</v>
      </c>
      <c r="H84" s="67">
        <v>0</v>
      </c>
      <c r="I84" s="59">
        <f t="shared" si="42"/>
        <v>0</v>
      </c>
      <c r="J84" s="66">
        <v>0</v>
      </c>
      <c r="K84" s="67">
        <v>0</v>
      </c>
      <c r="L84" s="67">
        <v>2</v>
      </c>
      <c r="M84" s="59">
        <f t="shared" si="43"/>
        <v>2</v>
      </c>
      <c r="N84" s="66">
        <v>8</v>
      </c>
      <c r="O84" s="67">
        <v>1</v>
      </c>
      <c r="P84" s="67">
        <v>0</v>
      </c>
      <c r="Q84" s="67">
        <v>0</v>
      </c>
      <c r="R84" s="59">
        <f t="shared" si="44"/>
        <v>9</v>
      </c>
      <c r="S84" s="60">
        <f t="shared" ref="S84:S90" si="45">E84+I84+M84+R84</f>
        <v>20</v>
      </c>
    </row>
    <row r="85" spans="1:19" s="13" customFormat="1">
      <c r="A85" s="56" t="s">
        <v>13</v>
      </c>
      <c r="B85" s="66">
        <v>0</v>
      </c>
      <c r="C85" s="67">
        <v>9</v>
      </c>
      <c r="D85" s="67">
        <v>0</v>
      </c>
      <c r="E85" s="59">
        <f t="shared" si="41"/>
        <v>9</v>
      </c>
      <c r="F85" s="66">
        <v>0</v>
      </c>
      <c r="G85" s="67">
        <v>0</v>
      </c>
      <c r="H85" s="67">
        <v>0</v>
      </c>
      <c r="I85" s="59">
        <f t="shared" si="42"/>
        <v>0</v>
      </c>
      <c r="J85" s="66">
        <v>0</v>
      </c>
      <c r="K85" s="67">
        <v>0</v>
      </c>
      <c r="L85" s="67">
        <v>2</v>
      </c>
      <c r="M85" s="59">
        <f t="shared" si="43"/>
        <v>2</v>
      </c>
      <c r="N85" s="66">
        <v>22</v>
      </c>
      <c r="O85" s="67">
        <v>0</v>
      </c>
      <c r="P85" s="67">
        <v>0</v>
      </c>
      <c r="Q85" s="67">
        <v>0</v>
      </c>
      <c r="R85" s="59">
        <f t="shared" si="44"/>
        <v>22</v>
      </c>
      <c r="S85" s="60">
        <f t="shared" si="45"/>
        <v>33</v>
      </c>
    </row>
    <row r="86" spans="1:19" s="13" customFormat="1">
      <c r="A86" s="56" t="s">
        <v>14</v>
      </c>
      <c r="B86" s="66">
        <v>0</v>
      </c>
      <c r="C86" s="67">
        <v>18</v>
      </c>
      <c r="D86" s="67">
        <v>0</v>
      </c>
      <c r="E86" s="59">
        <f t="shared" si="41"/>
        <v>18</v>
      </c>
      <c r="F86" s="66">
        <v>0</v>
      </c>
      <c r="G86" s="67">
        <v>0</v>
      </c>
      <c r="H86" s="67">
        <v>0</v>
      </c>
      <c r="I86" s="59">
        <f t="shared" si="42"/>
        <v>0</v>
      </c>
      <c r="J86" s="66">
        <v>0</v>
      </c>
      <c r="K86" s="67">
        <v>0</v>
      </c>
      <c r="L86" s="67">
        <v>6</v>
      </c>
      <c r="M86" s="59">
        <f t="shared" si="43"/>
        <v>6</v>
      </c>
      <c r="N86" s="66">
        <v>21</v>
      </c>
      <c r="O86" s="67">
        <v>0</v>
      </c>
      <c r="P86" s="67">
        <v>0</v>
      </c>
      <c r="Q86" s="67">
        <v>0</v>
      </c>
      <c r="R86" s="59">
        <f t="shared" si="44"/>
        <v>21</v>
      </c>
      <c r="S86" s="60">
        <f t="shared" si="45"/>
        <v>45</v>
      </c>
    </row>
    <row r="87" spans="1:19" s="13" customFormat="1">
      <c r="A87" s="56" t="s">
        <v>15</v>
      </c>
      <c r="B87" s="66">
        <v>1</v>
      </c>
      <c r="C87" s="67">
        <v>12</v>
      </c>
      <c r="D87" s="67">
        <v>0</v>
      </c>
      <c r="E87" s="59">
        <f t="shared" si="41"/>
        <v>13</v>
      </c>
      <c r="F87" s="66">
        <v>0</v>
      </c>
      <c r="G87" s="67">
        <v>0</v>
      </c>
      <c r="H87" s="67">
        <v>0</v>
      </c>
      <c r="I87" s="59">
        <f t="shared" si="42"/>
        <v>0</v>
      </c>
      <c r="J87" s="66">
        <v>0</v>
      </c>
      <c r="K87" s="67">
        <v>1</v>
      </c>
      <c r="L87" s="67">
        <v>3</v>
      </c>
      <c r="M87" s="59">
        <f t="shared" si="43"/>
        <v>4</v>
      </c>
      <c r="N87" s="66">
        <v>12</v>
      </c>
      <c r="O87" s="67">
        <v>1</v>
      </c>
      <c r="P87" s="67">
        <v>0</v>
      </c>
      <c r="Q87" s="67">
        <v>0</v>
      </c>
      <c r="R87" s="59">
        <f t="shared" si="44"/>
        <v>13</v>
      </c>
      <c r="S87" s="60">
        <f t="shared" si="45"/>
        <v>30</v>
      </c>
    </row>
    <row r="88" spans="1:19" s="13" customFormat="1">
      <c r="A88" s="56" t="s">
        <v>16</v>
      </c>
      <c r="B88" s="66">
        <v>0</v>
      </c>
      <c r="C88" s="67">
        <v>10</v>
      </c>
      <c r="D88" s="67">
        <v>0</v>
      </c>
      <c r="E88" s="59">
        <f t="shared" si="41"/>
        <v>10</v>
      </c>
      <c r="F88" s="66">
        <v>0</v>
      </c>
      <c r="G88" s="67">
        <v>0</v>
      </c>
      <c r="H88" s="67">
        <v>0</v>
      </c>
      <c r="I88" s="59">
        <f>SUM(F88:H88)</f>
        <v>0</v>
      </c>
      <c r="J88" s="66">
        <v>0</v>
      </c>
      <c r="K88" s="67">
        <v>0</v>
      </c>
      <c r="L88" s="67">
        <v>2</v>
      </c>
      <c r="M88" s="59">
        <f t="shared" si="43"/>
        <v>2</v>
      </c>
      <c r="N88" s="66">
        <v>9</v>
      </c>
      <c r="O88" s="67">
        <v>0</v>
      </c>
      <c r="P88" s="67">
        <v>1</v>
      </c>
      <c r="Q88" s="67">
        <v>0</v>
      </c>
      <c r="R88" s="59">
        <f t="shared" si="44"/>
        <v>10</v>
      </c>
      <c r="S88" s="60">
        <f t="shared" si="45"/>
        <v>22</v>
      </c>
    </row>
    <row r="89" spans="1:19" s="13" customFormat="1">
      <c r="A89" s="56" t="s">
        <v>17</v>
      </c>
      <c r="B89" s="66">
        <v>0</v>
      </c>
      <c r="C89" s="67">
        <v>2</v>
      </c>
      <c r="D89" s="67">
        <v>0</v>
      </c>
      <c r="E89" s="59">
        <f t="shared" si="41"/>
        <v>2</v>
      </c>
      <c r="F89" s="66">
        <v>0</v>
      </c>
      <c r="G89" s="67">
        <v>0</v>
      </c>
      <c r="H89" s="67">
        <v>0</v>
      </c>
      <c r="I89" s="59">
        <f t="shared" si="42"/>
        <v>0</v>
      </c>
      <c r="J89" s="66">
        <v>0</v>
      </c>
      <c r="K89" s="67">
        <v>1</v>
      </c>
      <c r="L89" s="67">
        <v>2</v>
      </c>
      <c r="M89" s="59">
        <f t="shared" si="43"/>
        <v>3</v>
      </c>
      <c r="N89" s="66">
        <v>7</v>
      </c>
      <c r="O89" s="67">
        <v>0</v>
      </c>
      <c r="P89" s="67">
        <v>0</v>
      </c>
      <c r="Q89" s="67">
        <v>0</v>
      </c>
      <c r="R89" s="59">
        <f t="shared" si="44"/>
        <v>7</v>
      </c>
      <c r="S89" s="60">
        <f t="shared" si="45"/>
        <v>12</v>
      </c>
    </row>
    <row r="90" spans="1:19" s="13" customFormat="1">
      <c r="A90" s="56" t="s">
        <v>18</v>
      </c>
      <c r="B90" s="66">
        <v>0</v>
      </c>
      <c r="C90" s="67">
        <v>3</v>
      </c>
      <c r="D90" s="67">
        <v>0</v>
      </c>
      <c r="E90" s="59">
        <f t="shared" si="41"/>
        <v>3</v>
      </c>
      <c r="F90" s="66">
        <v>0</v>
      </c>
      <c r="G90" s="67">
        <v>0</v>
      </c>
      <c r="H90" s="67">
        <v>0</v>
      </c>
      <c r="I90" s="59">
        <f t="shared" si="42"/>
        <v>0</v>
      </c>
      <c r="J90" s="66">
        <v>0</v>
      </c>
      <c r="K90" s="67">
        <v>0</v>
      </c>
      <c r="L90" s="67">
        <v>2</v>
      </c>
      <c r="M90" s="59">
        <f t="shared" si="43"/>
        <v>2</v>
      </c>
      <c r="N90" s="66">
        <v>4</v>
      </c>
      <c r="O90" s="67">
        <v>0</v>
      </c>
      <c r="P90" s="67">
        <v>0</v>
      </c>
      <c r="Q90" s="67">
        <v>0</v>
      </c>
      <c r="R90" s="59">
        <f t="shared" si="44"/>
        <v>4</v>
      </c>
      <c r="S90" s="60">
        <f t="shared" si="45"/>
        <v>9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>SUM(B83:B90)</f>
        <v>1</v>
      </c>
      <c r="C92" s="25">
        <f>SUM(C83:C90)</f>
        <v>63</v>
      </c>
      <c r="D92" s="25">
        <f>SUM(D83:D90)</f>
        <v>2</v>
      </c>
      <c r="E92" s="26">
        <f>SUM(E83:E86)</f>
        <v>38</v>
      </c>
      <c r="F92" s="24">
        <f>SUM(F83:F90)</f>
        <v>0</v>
      </c>
      <c r="G92" s="25">
        <f>SUM(G83:G90)</f>
        <v>0</v>
      </c>
      <c r="H92" s="25">
        <f>SUM(H83:H90)</f>
        <v>0</v>
      </c>
      <c r="I92" s="26">
        <f>SUM(I83:I86)</f>
        <v>0</v>
      </c>
      <c r="J92" s="24">
        <f>SUM(J83:J90)</f>
        <v>0</v>
      </c>
      <c r="K92" s="25">
        <f>SUM(K83:K90)</f>
        <v>3</v>
      </c>
      <c r="L92" s="25">
        <f>SUM(L83:L90)</f>
        <v>19</v>
      </c>
      <c r="M92" s="26">
        <f>SUM(M83:M86)</f>
        <v>11</v>
      </c>
      <c r="N92" s="24">
        <f>SUM(N83:N90)</f>
        <v>93</v>
      </c>
      <c r="O92" s="25">
        <f>SUM(O83:O90)</f>
        <v>4</v>
      </c>
      <c r="P92" s="25"/>
      <c r="Q92" s="25">
        <f>SUM(Q83:Q90)</f>
        <v>0</v>
      </c>
      <c r="R92" s="26">
        <f>SUM(R83:R86)</f>
        <v>64</v>
      </c>
      <c r="S92" s="49">
        <f>SUM(S83:S86)</f>
        <v>113</v>
      </c>
    </row>
    <row r="93" spans="1:19" s="13" customFormat="1" ht="14" hidden="1" thickBot="1">
      <c r="A93" s="23" t="s">
        <v>20</v>
      </c>
      <c r="B93" s="24">
        <f t="shared" ref="B93:R93" si="46">SUM(B84:B87)</f>
        <v>1</v>
      </c>
      <c r="C93" s="25">
        <f t="shared" si="46"/>
        <v>46</v>
      </c>
      <c r="D93" s="25">
        <f t="shared" si="46"/>
        <v>2</v>
      </c>
      <c r="E93" s="26">
        <f t="shared" si="46"/>
        <v>49</v>
      </c>
      <c r="F93" s="24">
        <f t="shared" si="46"/>
        <v>0</v>
      </c>
      <c r="G93" s="25">
        <f t="shared" si="46"/>
        <v>0</v>
      </c>
      <c r="H93" s="25">
        <f t="shared" si="46"/>
        <v>0</v>
      </c>
      <c r="I93" s="26">
        <f t="shared" si="46"/>
        <v>0</v>
      </c>
      <c r="J93" s="24">
        <f t="shared" si="46"/>
        <v>0</v>
      </c>
      <c r="K93" s="25">
        <f t="shared" si="46"/>
        <v>1</v>
      </c>
      <c r="L93" s="25">
        <f t="shared" si="46"/>
        <v>13</v>
      </c>
      <c r="M93" s="26">
        <f t="shared" si="46"/>
        <v>14</v>
      </c>
      <c r="N93" s="24">
        <f t="shared" si="46"/>
        <v>63</v>
      </c>
      <c r="O93" s="25">
        <f t="shared" si="46"/>
        <v>2</v>
      </c>
      <c r="P93" s="25"/>
      <c r="Q93" s="25">
        <f t="shared" si="46"/>
        <v>0</v>
      </c>
      <c r="R93" s="26">
        <f t="shared" si="46"/>
        <v>65</v>
      </c>
      <c r="S93" s="49">
        <f>SUM(S84:S87)</f>
        <v>128</v>
      </c>
    </row>
    <row r="94" spans="1:19" s="13" customFormat="1" ht="14" hidden="1" thickBot="1">
      <c r="A94" s="23" t="s">
        <v>21</v>
      </c>
      <c r="B94" s="24">
        <f t="shared" ref="B94:R94" si="47">SUM(B85:B88)</f>
        <v>1</v>
      </c>
      <c r="C94" s="25">
        <f t="shared" si="47"/>
        <v>49</v>
      </c>
      <c r="D94" s="25">
        <f t="shared" si="47"/>
        <v>0</v>
      </c>
      <c r="E94" s="26">
        <f t="shared" si="47"/>
        <v>50</v>
      </c>
      <c r="F94" s="24">
        <f t="shared" si="47"/>
        <v>0</v>
      </c>
      <c r="G94" s="25">
        <f t="shared" si="47"/>
        <v>0</v>
      </c>
      <c r="H94" s="25">
        <f t="shared" si="47"/>
        <v>0</v>
      </c>
      <c r="I94" s="26">
        <f t="shared" si="47"/>
        <v>0</v>
      </c>
      <c r="J94" s="24">
        <f t="shared" si="47"/>
        <v>0</v>
      </c>
      <c r="K94" s="25">
        <f t="shared" si="47"/>
        <v>1</v>
      </c>
      <c r="L94" s="25">
        <f t="shared" si="47"/>
        <v>13</v>
      </c>
      <c r="M94" s="26">
        <f t="shared" si="47"/>
        <v>14</v>
      </c>
      <c r="N94" s="24">
        <f t="shared" si="47"/>
        <v>64</v>
      </c>
      <c r="O94" s="25">
        <f t="shared" si="47"/>
        <v>1</v>
      </c>
      <c r="P94" s="25"/>
      <c r="Q94" s="25">
        <f t="shared" si="47"/>
        <v>0</v>
      </c>
      <c r="R94" s="26">
        <f t="shared" si="47"/>
        <v>66</v>
      </c>
      <c r="S94" s="49">
        <f>SUM(S85:S88)</f>
        <v>130</v>
      </c>
    </row>
    <row r="95" spans="1:19" s="13" customFormat="1" ht="14" hidden="1" thickBot="1">
      <c r="A95" s="23" t="s">
        <v>22</v>
      </c>
      <c r="B95" s="24">
        <f t="shared" ref="B95:R95" si="48">SUM(B86:B89)</f>
        <v>1</v>
      </c>
      <c r="C95" s="25">
        <f t="shared" si="48"/>
        <v>42</v>
      </c>
      <c r="D95" s="25">
        <f t="shared" si="48"/>
        <v>0</v>
      </c>
      <c r="E95" s="26">
        <f t="shared" si="48"/>
        <v>43</v>
      </c>
      <c r="F95" s="24">
        <f t="shared" si="48"/>
        <v>0</v>
      </c>
      <c r="G95" s="25">
        <f t="shared" si="48"/>
        <v>0</v>
      </c>
      <c r="H95" s="25">
        <f t="shared" si="48"/>
        <v>0</v>
      </c>
      <c r="I95" s="26">
        <f t="shared" si="48"/>
        <v>0</v>
      </c>
      <c r="J95" s="24">
        <f t="shared" si="48"/>
        <v>0</v>
      </c>
      <c r="K95" s="25">
        <f t="shared" si="48"/>
        <v>2</v>
      </c>
      <c r="L95" s="25">
        <f t="shared" si="48"/>
        <v>13</v>
      </c>
      <c r="M95" s="26">
        <f t="shared" si="48"/>
        <v>15</v>
      </c>
      <c r="N95" s="24">
        <f t="shared" si="48"/>
        <v>49</v>
      </c>
      <c r="O95" s="25">
        <f t="shared" si="48"/>
        <v>1</v>
      </c>
      <c r="P95" s="25"/>
      <c r="Q95" s="25">
        <f t="shared" si="48"/>
        <v>0</v>
      </c>
      <c r="R95" s="26">
        <f t="shared" si="48"/>
        <v>51</v>
      </c>
      <c r="S95" s="49">
        <f>SUM(S86:S89)</f>
        <v>109</v>
      </c>
    </row>
    <row r="96" spans="1:19" s="13" customFormat="1" ht="14" hidden="1" thickBot="1">
      <c r="A96" s="27" t="s">
        <v>23</v>
      </c>
      <c r="B96" s="28">
        <f t="shared" ref="B96:R96" si="49">SUM(B87:B90)</f>
        <v>1</v>
      </c>
      <c r="C96" s="29">
        <f t="shared" si="49"/>
        <v>27</v>
      </c>
      <c r="D96" s="29">
        <f t="shared" si="49"/>
        <v>0</v>
      </c>
      <c r="E96" s="30">
        <f t="shared" si="49"/>
        <v>28</v>
      </c>
      <c r="F96" s="28">
        <f t="shared" si="49"/>
        <v>0</v>
      </c>
      <c r="G96" s="29">
        <f t="shared" si="49"/>
        <v>0</v>
      </c>
      <c r="H96" s="29">
        <f t="shared" si="49"/>
        <v>0</v>
      </c>
      <c r="I96" s="30">
        <f t="shared" si="49"/>
        <v>0</v>
      </c>
      <c r="J96" s="28">
        <f t="shared" si="49"/>
        <v>0</v>
      </c>
      <c r="K96" s="29">
        <f t="shared" si="49"/>
        <v>2</v>
      </c>
      <c r="L96" s="29">
        <f t="shared" si="49"/>
        <v>9</v>
      </c>
      <c r="M96" s="30">
        <f t="shared" si="49"/>
        <v>11</v>
      </c>
      <c r="N96" s="28">
        <f t="shared" si="49"/>
        <v>32</v>
      </c>
      <c r="O96" s="29">
        <f t="shared" si="49"/>
        <v>1</v>
      </c>
      <c r="P96" s="29"/>
      <c r="Q96" s="29">
        <f t="shared" si="49"/>
        <v>0</v>
      </c>
      <c r="R96" s="30">
        <f t="shared" si="49"/>
        <v>34</v>
      </c>
      <c r="S96" s="47">
        <f>SUM(S87:S90)</f>
        <v>73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0">SUM(B83:B90)</f>
        <v>1</v>
      </c>
      <c r="C98" s="36">
        <f t="shared" si="50"/>
        <v>63</v>
      </c>
      <c r="D98" s="36">
        <f t="shared" si="50"/>
        <v>2</v>
      </c>
      <c r="E98" s="37">
        <f t="shared" si="50"/>
        <v>66</v>
      </c>
      <c r="F98" s="35">
        <f t="shared" si="50"/>
        <v>0</v>
      </c>
      <c r="G98" s="36">
        <f t="shared" si="50"/>
        <v>0</v>
      </c>
      <c r="H98" s="36">
        <f t="shared" si="50"/>
        <v>0</v>
      </c>
      <c r="I98" s="37">
        <f t="shared" si="50"/>
        <v>0</v>
      </c>
      <c r="J98" s="35">
        <f t="shared" si="50"/>
        <v>0</v>
      </c>
      <c r="K98" s="36">
        <f t="shared" si="50"/>
        <v>3</v>
      </c>
      <c r="L98" s="36">
        <f t="shared" si="50"/>
        <v>19</v>
      </c>
      <c r="M98" s="37">
        <f t="shared" si="50"/>
        <v>22</v>
      </c>
      <c r="N98" s="35">
        <f t="shared" si="50"/>
        <v>93</v>
      </c>
      <c r="O98" s="36">
        <f t="shared" si="50"/>
        <v>4</v>
      </c>
      <c r="P98" s="36">
        <f>SUM(P83:P90)</f>
        <v>1</v>
      </c>
      <c r="Q98" s="36">
        <f t="shared" si="50"/>
        <v>0</v>
      </c>
      <c r="R98" s="37">
        <f t="shared" si="50"/>
        <v>98</v>
      </c>
      <c r="S98" s="50">
        <f t="shared" si="50"/>
        <v>186</v>
      </c>
    </row>
    <row r="99" spans="1:19">
      <c r="A99" s="23" t="s">
        <v>25</v>
      </c>
      <c r="B99" s="35">
        <f t="shared" ref="B99:S99" si="51">MAX(B92:B96)</f>
        <v>1</v>
      </c>
      <c r="C99" s="36">
        <f t="shared" si="51"/>
        <v>63</v>
      </c>
      <c r="D99" s="36">
        <f t="shared" si="51"/>
        <v>2</v>
      </c>
      <c r="E99" s="37">
        <f t="shared" si="51"/>
        <v>50</v>
      </c>
      <c r="F99" s="35">
        <f t="shared" si="51"/>
        <v>0</v>
      </c>
      <c r="G99" s="36">
        <f t="shared" si="51"/>
        <v>0</v>
      </c>
      <c r="H99" s="36">
        <f t="shared" si="51"/>
        <v>0</v>
      </c>
      <c r="I99" s="37">
        <f t="shared" si="51"/>
        <v>0</v>
      </c>
      <c r="J99" s="35">
        <f t="shared" si="51"/>
        <v>0</v>
      </c>
      <c r="K99" s="36">
        <f t="shared" si="51"/>
        <v>3</v>
      </c>
      <c r="L99" s="36">
        <f t="shared" si="51"/>
        <v>19</v>
      </c>
      <c r="M99" s="37">
        <f t="shared" si="51"/>
        <v>15</v>
      </c>
      <c r="N99" s="35">
        <f t="shared" si="51"/>
        <v>93</v>
      </c>
      <c r="O99" s="36">
        <f t="shared" si="51"/>
        <v>4</v>
      </c>
      <c r="P99" s="36">
        <f>MAX(P92:P96)</f>
        <v>0</v>
      </c>
      <c r="Q99" s="36">
        <f t="shared" si="51"/>
        <v>0</v>
      </c>
      <c r="R99" s="37">
        <f t="shared" si="51"/>
        <v>66</v>
      </c>
      <c r="S99" s="50">
        <f t="shared" si="51"/>
        <v>130</v>
      </c>
    </row>
    <row r="100" spans="1:19">
      <c r="A100" s="23" t="s">
        <v>26</v>
      </c>
      <c r="B100" s="35">
        <f t="shared" ref="B100:S100" si="52">SUM(B83:B90)/2</f>
        <v>0.5</v>
      </c>
      <c r="C100" s="36">
        <f t="shared" si="52"/>
        <v>31.5</v>
      </c>
      <c r="D100" s="36">
        <f t="shared" si="52"/>
        <v>1</v>
      </c>
      <c r="E100" s="37">
        <f t="shared" si="52"/>
        <v>33</v>
      </c>
      <c r="F100" s="35">
        <f t="shared" si="52"/>
        <v>0</v>
      </c>
      <c r="G100" s="36">
        <f t="shared" si="52"/>
        <v>0</v>
      </c>
      <c r="H100" s="36">
        <f t="shared" si="52"/>
        <v>0</v>
      </c>
      <c r="I100" s="37">
        <f t="shared" si="52"/>
        <v>0</v>
      </c>
      <c r="J100" s="35">
        <f t="shared" si="52"/>
        <v>0</v>
      </c>
      <c r="K100" s="36">
        <f t="shared" si="52"/>
        <v>1.5</v>
      </c>
      <c r="L100" s="36">
        <f t="shared" si="52"/>
        <v>9.5</v>
      </c>
      <c r="M100" s="37">
        <f t="shared" si="52"/>
        <v>11</v>
      </c>
      <c r="N100" s="35">
        <f t="shared" si="52"/>
        <v>46.5</v>
      </c>
      <c r="O100" s="36">
        <f t="shared" si="52"/>
        <v>2</v>
      </c>
      <c r="P100" s="36">
        <f>SUM(P83:P90)/2</f>
        <v>0.5</v>
      </c>
      <c r="Q100" s="36">
        <f t="shared" si="52"/>
        <v>0</v>
      </c>
      <c r="R100" s="37">
        <f t="shared" si="52"/>
        <v>49</v>
      </c>
      <c r="S100" s="50">
        <f t="shared" si="52"/>
        <v>93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16 March 2006</v>
      </c>
      <c r="D103" s="2"/>
      <c r="H103" s="1" t="str">
        <f>cycle!B7</f>
        <v>Fine - cool</v>
      </c>
    </row>
    <row r="104" spans="1:19">
      <c r="A104" s="75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73</v>
      </c>
    </row>
    <row r="105" spans="1:19" s="13" customFormat="1" ht="14" thickBot="1">
      <c r="A105" s="76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56" t="s">
        <v>11</v>
      </c>
      <c r="B108" s="66">
        <v>0</v>
      </c>
      <c r="C108" s="67">
        <v>2</v>
      </c>
      <c r="D108" s="67">
        <v>0</v>
      </c>
      <c r="E108" s="59">
        <f t="shared" ref="E108:E115" si="53">SUM(B108:D108)</f>
        <v>2</v>
      </c>
      <c r="F108" s="66">
        <v>0</v>
      </c>
      <c r="G108" s="67">
        <v>0</v>
      </c>
      <c r="H108" s="67">
        <v>0</v>
      </c>
      <c r="I108" s="59">
        <f t="shared" ref="I108:I115" si="54">SUM(F108:H108)</f>
        <v>0</v>
      </c>
      <c r="J108" s="66">
        <v>0</v>
      </c>
      <c r="K108" s="67">
        <v>0</v>
      </c>
      <c r="L108" s="67">
        <v>3</v>
      </c>
      <c r="M108" s="59">
        <f t="shared" ref="M108:M115" si="55">SUM(J108:L108)</f>
        <v>3</v>
      </c>
      <c r="N108" s="66">
        <v>2</v>
      </c>
      <c r="O108" s="67">
        <v>0</v>
      </c>
      <c r="P108" s="67">
        <v>1</v>
      </c>
      <c r="Q108" s="67">
        <v>0</v>
      </c>
      <c r="R108" s="59">
        <f t="shared" ref="R108:R115" si="56">SUM(N108:Q108)</f>
        <v>3</v>
      </c>
      <c r="S108" s="60">
        <f>E108+I108+M108+R108</f>
        <v>8</v>
      </c>
    </row>
    <row r="109" spans="1:19" s="13" customFormat="1">
      <c r="A109" s="56" t="s">
        <v>12</v>
      </c>
      <c r="B109" s="66">
        <v>0</v>
      </c>
      <c r="C109" s="67">
        <v>9</v>
      </c>
      <c r="D109" s="67">
        <v>0</v>
      </c>
      <c r="E109" s="59">
        <f t="shared" si="53"/>
        <v>9</v>
      </c>
      <c r="F109" s="66">
        <v>0</v>
      </c>
      <c r="G109" s="67">
        <v>0</v>
      </c>
      <c r="H109" s="67">
        <v>0</v>
      </c>
      <c r="I109" s="59">
        <f t="shared" si="54"/>
        <v>0</v>
      </c>
      <c r="J109" s="66">
        <v>0</v>
      </c>
      <c r="K109" s="67">
        <v>0</v>
      </c>
      <c r="L109" s="67">
        <v>4</v>
      </c>
      <c r="M109" s="59">
        <f t="shared" si="55"/>
        <v>4</v>
      </c>
      <c r="N109" s="66">
        <v>9</v>
      </c>
      <c r="O109" s="67">
        <v>0</v>
      </c>
      <c r="P109" s="67">
        <v>1</v>
      </c>
      <c r="Q109" s="67">
        <v>0</v>
      </c>
      <c r="R109" s="59">
        <f t="shared" si="56"/>
        <v>10</v>
      </c>
      <c r="S109" s="60">
        <f t="shared" ref="S109:S115" si="57">E109+I109+M109+R109</f>
        <v>23</v>
      </c>
    </row>
    <row r="110" spans="1:19" s="13" customFormat="1">
      <c r="A110" s="56" t="s">
        <v>13</v>
      </c>
      <c r="B110" s="66">
        <v>0</v>
      </c>
      <c r="C110" s="67">
        <v>7</v>
      </c>
      <c r="D110" s="67">
        <v>0</v>
      </c>
      <c r="E110" s="59">
        <f t="shared" si="53"/>
        <v>7</v>
      </c>
      <c r="F110" s="66">
        <v>0</v>
      </c>
      <c r="G110" s="67">
        <v>0</v>
      </c>
      <c r="H110" s="67">
        <v>0</v>
      </c>
      <c r="I110" s="59">
        <f t="shared" si="54"/>
        <v>0</v>
      </c>
      <c r="J110" s="66">
        <v>1</v>
      </c>
      <c r="K110" s="67">
        <v>1</v>
      </c>
      <c r="L110" s="67">
        <v>7</v>
      </c>
      <c r="M110" s="59">
        <f t="shared" si="55"/>
        <v>9</v>
      </c>
      <c r="N110" s="66">
        <v>11</v>
      </c>
      <c r="O110" s="67">
        <v>0</v>
      </c>
      <c r="P110" s="67">
        <v>1</v>
      </c>
      <c r="Q110" s="67">
        <v>0</v>
      </c>
      <c r="R110" s="59">
        <f t="shared" si="56"/>
        <v>12</v>
      </c>
      <c r="S110" s="60">
        <f t="shared" si="57"/>
        <v>28</v>
      </c>
    </row>
    <row r="111" spans="1:19" s="13" customFormat="1">
      <c r="A111" s="56" t="s">
        <v>14</v>
      </c>
      <c r="B111" s="66">
        <v>0</v>
      </c>
      <c r="C111" s="67">
        <v>18</v>
      </c>
      <c r="D111" s="67">
        <v>0</v>
      </c>
      <c r="E111" s="59">
        <f t="shared" si="53"/>
        <v>18</v>
      </c>
      <c r="F111" s="66">
        <v>0</v>
      </c>
      <c r="G111" s="67">
        <v>0</v>
      </c>
      <c r="H111" s="67">
        <v>0</v>
      </c>
      <c r="I111" s="59">
        <f t="shared" si="54"/>
        <v>0</v>
      </c>
      <c r="J111" s="66">
        <v>0</v>
      </c>
      <c r="K111" s="67">
        <v>3</v>
      </c>
      <c r="L111" s="67">
        <v>3</v>
      </c>
      <c r="M111" s="59">
        <f t="shared" si="55"/>
        <v>6</v>
      </c>
      <c r="N111" s="66">
        <v>14</v>
      </c>
      <c r="O111" s="67">
        <v>1</v>
      </c>
      <c r="P111" s="67">
        <v>0</v>
      </c>
      <c r="Q111" s="67">
        <v>0</v>
      </c>
      <c r="R111" s="59">
        <f t="shared" si="56"/>
        <v>15</v>
      </c>
      <c r="S111" s="60">
        <f t="shared" si="57"/>
        <v>39</v>
      </c>
    </row>
    <row r="112" spans="1:19" s="13" customFormat="1">
      <c r="A112" s="56" t="s">
        <v>15</v>
      </c>
      <c r="B112" s="66">
        <v>1</v>
      </c>
      <c r="C112" s="67">
        <v>6</v>
      </c>
      <c r="D112" s="67">
        <v>0</v>
      </c>
      <c r="E112" s="59">
        <f t="shared" si="53"/>
        <v>7</v>
      </c>
      <c r="F112" s="66">
        <v>0</v>
      </c>
      <c r="G112" s="67">
        <v>0</v>
      </c>
      <c r="H112" s="67">
        <v>0</v>
      </c>
      <c r="I112" s="59">
        <f t="shared" si="54"/>
        <v>0</v>
      </c>
      <c r="J112" s="66">
        <v>0</v>
      </c>
      <c r="K112" s="67">
        <v>0</v>
      </c>
      <c r="L112" s="67">
        <v>0</v>
      </c>
      <c r="M112" s="59">
        <f t="shared" si="55"/>
        <v>0</v>
      </c>
      <c r="N112" s="66">
        <v>15</v>
      </c>
      <c r="O112" s="67">
        <v>0</v>
      </c>
      <c r="P112" s="67">
        <v>0</v>
      </c>
      <c r="Q112" s="67">
        <v>0</v>
      </c>
      <c r="R112" s="59">
        <f t="shared" si="56"/>
        <v>15</v>
      </c>
      <c r="S112" s="60">
        <f t="shared" si="57"/>
        <v>22</v>
      </c>
    </row>
    <row r="113" spans="1:19" s="13" customFormat="1">
      <c r="A113" s="56" t="s">
        <v>16</v>
      </c>
      <c r="B113" s="66">
        <v>0</v>
      </c>
      <c r="C113" s="67">
        <v>4</v>
      </c>
      <c r="D113" s="67">
        <v>0</v>
      </c>
      <c r="E113" s="59">
        <f t="shared" si="53"/>
        <v>4</v>
      </c>
      <c r="F113" s="66">
        <v>0</v>
      </c>
      <c r="G113" s="67">
        <v>0</v>
      </c>
      <c r="H113" s="67">
        <v>0</v>
      </c>
      <c r="I113" s="59">
        <f t="shared" si="54"/>
        <v>0</v>
      </c>
      <c r="J113" s="66">
        <v>0</v>
      </c>
      <c r="K113" s="67">
        <v>0</v>
      </c>
      <c r="L113" s="67">
        <v>2</v>
      </c>
      <c r="M113" s="59">
        <f t="shared" si="55"/>
        <v>2</v>
      </c>
      <c r="N113" s="66">
        <v>11</v>
      </c>
      <c r="O113" s="67">
        <v>0</v>
      </c>
      <c r="P113" s="67">
        <v>1</v>
      </c>
      <c r="Q113" s="67">
        <v>0</v>
      </c>
      <c r="R113" s="59">
        <f t="shared" si="56"/>
        <v>12</v>
      </c>
      <c r="S113" s="60">
        <f t="shared" si="57"/>
        <v>18</v>
      </c>
    </row>
    <row r="114" spans="1:19" s="13" customFormat="1">
      <c r="A114" s="56" t="s">
        <v>17</v>
      </c>
      <c r="B114" s="66">
        <v>0</v>
      </c>
      <c r="C114" s="67">
        <v>2</v>
      </c>
      <c r="D114" s="67">
        <v>0</v>
      </c>
      <c r="E114" s="59">
        <f t="shared" si="53"/>
        <v>2</v>
      </c>
      <c r="F114" s="66">
        <v>0</v>
      </c>
      <c r="G114" s="67">
        <v>0</v>
      </c>
      <c r="H114" s="67">
        <v>0</v>
      </c>
      <c r="I114" s="59">
        <f t="shared" si="54"/>
        <v>0</v>
      </c>
      <c r="J114" s="66">
        <v>0</v>
      </c>
      <c r="K114" s="67">
        <v>0</v>
      </c>
      <c r="L114" s="67">
        <v>2</v>
      </c>
      <c r="M114" s="59">
        <f t="shared" si="55"/>
        <v>2</v>
      </c>
      <c r="N114" s="66">
        <v>6</v>
      </c>
      <c r="O114" s="67">
        <v>0</v>
      </c>
      <c r="P114" s="67">
        <v>0</v>
      </c>
      <c r="Q114" s="67">
        <v>0</v>
      </c>
      <c r="R114" s="59">
        <f t="shared" si="56"/>
        <v>6</v>
      </c>
      <c r="S114" s="60">
        <f t="shared" si="57"/>
        <v>10</v>
      </c>
    </row>
    <row r="115" spans="1:19" s="13" customFormat="1">
      <c r="A115" s="56" t="s">
        <v>18</v>
      </c>
      <c r="B115" s="66">
        <v>0</v>
      </c>
      <c r="C115" s="67">
        <v>2</v>
      </c>
      <c r="D115" s="67">
        <v>0</v>
      </c>
      <c r="E115" s="59">
        <f t="shared" si="53"/>
        <v>2</v>
      </c>
      <c r="F115" s="66">
        <v>0</v>
      </c>
      <c r="G115" s="67">
        <v>0</v>
      </c>
      <c r="H115" s="67">
        <v>0</v>
      </c>
      <c r="I115" s="59">
        <f t="shared" si="54"/>
        <v>0</v>
      </c>
      <c r="J115" s="66">
        <v>0</v>
      </c>
      <c r="K115" s="67">
        <v>0</v>
      </c>
      <c r="L115" s="67">
        <v>1</v>
      </c>
      <c r="M115" s="59">
        <f t="shared" si="55"/>
        <v>1</v>
      </c>
      <c r="N115" s="66">
        <v>3</v>
      </c>
      <c r="O115" s="67">
        <v>0</v>
      </c>
      <c r="P115" s="67">
        <v>0</v>
      </c>
      <c r="Q115" s="67">
        <v>0</v>
      </c>
      <c r="R115" s="59">
        <f t="shared" si="56"/>
        <v>3</v>
      </c>
      <c r="S115" s="60">
        <f t="shared" si="57"/>
        <v>6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>SUM(B108:B115)</f>
        <v>1</v>
      </c>
      <c r="C117" s="25">
        <f>SUM(C108:C115)</f>
        <v>50</v>
      </c>
      <c r="D117" s="25">
        <f>SUM(D108:D115)</f>
        <v>0</v>
      </c>
      <c r="E117" s="26">
        <f>SUM(E108:E111)</f>
        <v>36</v>
      </c>
      <c r="F117" s="24">
        <f>SUM(F108:F115)</f>
        <v>0</v>
      </c>
      <c r="G117" s="25">
        <f>SUM(G108:G115)</f>
        <v>0</v>
      </c>
      <c r="H117" s="25">
        <f>SUM(H108:H115)</f>
        <v>0</v>
      </c>
      <c r="I117" s="26">
        <f>SUM(I108:I111)</f>
        <v>0</v>
      </c>
      <c r="J117" s="24">
        <f>SUM(J108:J115)</f>
        <v>1</v>
      </c>
      <c r="K117" s="25">
        <f>SUM(K108:K115)</f>
        <v>4</v>
      </c>
      <c r="L117" s="25">
        <f>SUM(L108:L115)</f>
        <v>22</v>
      </c>
      <c r="M117" s="26">
        <f>SUM(M108:M111)</f>
        <v>22</v>
      </c>
      <c r="N117" s="24">
        <f>SUM(N108:N115)</f>
        <v>71</v>
      </c>
      <c r="O117" s="25">
        <f>SUM(O108:O115)</f>
        <v>1</v>
      </c>
      <c r="P117" s="25"/>
      <c r="Q117" s="25">
        <f>SUM(Q108:Q115)</f>
        <v>0</v>
      </c>
      <c r="R117" s="26">
        <f>SUM(R108:R111)</f>
        <v>40</v>
      </c>
      <c r="S117" s="49">
        <f>SUM(S108:S111)</f>
        <v>98</v>
      </c>
    </row>
    <row r="118" spans="1:19" s="13" customFormat="1" ht="14" hidden="1" thickBot="1">
      <c r="A118" s="23" t="s">
        <v>20</v>
      </c>
      <c r="B118" s="24">
        <f t="shared" ref="B118:R118" si="58">SUM(B109:B112)</f>
        <v>1</v>
      </c>
      <c r="C118" s="25">
        <f t="shared" si="58"/>
        <v>40</v>
      </c>
      <c r="D118" s="25">
        <f t="shared" si="58"/>
        <v>0</v>
      </c>
      <c r="E118" s="26">
        <f t="shared" si="58"/>
        <v>41</v>
      </c>
      <c r="F118" s="24">
        <f t="shared" si="58"/>
        <v>0</v>
      </c>
      <c r="G118" s="25">
        <f t="shared" si="58"/>
        <v>0</v>
      </c>
      <c r="H118" s="25">
        <f t="shared" si="58"/>
        <v>0</v>
      </c>
      <c r="I118" s="26">
        <f t="shared" si="58"/>
        <v>0</v>
      </c>
      <c r="J118" s="24">
        <f t="shared" si="58"/>
        <v>1</v>
      </c>
      <c r="K118" s="25">
        <f t="shared" si="58"/>
        <v>4</v>
      </c>
      <c r="L118" s="25">
        <f t="shared" si="58"/>
        <v>14</v>
      </c>
      <c r="M118" s="26">
        <f t="shared" si="58"/>
        <v>19</v>
      </c>
      <c r="N118" s="24">
        <f t="shared" si="58"/>
        <v>49</v>
      </c>
      <c r="O118" s="25">
        <f t="shared" si="58"/>
        <v>1</v>
      </c>
      <c r="P118" s="25"/>
      <c r="Q118" s="25">
        <f t="shared" si="58"/>
        <v>0</v>
      </c>
      <c r="R118" s="26">
        <f t="shared" si="58"/>
        <v>52</v>
      </c>
      <c r="S118" s="49">
        <f>SUM(S109:S112)</f>
        <v>112</v>
      </c>
    </row>
    <row r="119" spans="1:19" s="13" customFormat="1" ht="14" hidden="1" thickBot="1">
      <c r="A119" s="23" t="s">
        <v>21</v>
      </c>
      <c r="B119" s="24">
        <f t="shared" ref="B119:R119" si="59">SUM(B110:B113)</f>
        <v>1</v>
      </c>
      <c r="C119" s="25">
        <f t="shared" si="59"/>
        <v>35</v>
      </c>
      <c r="D119" s="25">
        <f t="shared" si="59"/>
        <v>0</v>
      </c>
      <c r="E119" s="26">
        <f t="shared" si="59"/>
        <v>36</v>
      </c>
      <c r="F119" s="24">
        <f t="shared" si="59"/>
        <v>0</v>
      </c>
      <c r="G119" s="25">
        <f t="shared" si="59"/>
        <v>0</v>
      </c>
      <c r="H119" s="25">
        <f t="shared" si="59"/>
        <v>0</v>
      </c>
      <c r="I119" s="26">
        <f t="shared" si="59"/>
        <v>0</v>
      </c>
      <c r="J119" s="24">
        <f t="shared" si="59"/>
        <v>1</v>
      </c>
      <c r="K119" s="25">
        <f t="shared" si="59"/>
        <v>4</v>
      </c>
      <c r="L119" s="25">
        <f t="shared" si="59"/>
        <v>12</v>
      </c>
      <c r="M119" s="26">
        <f t="shared" si="59"/>
        <v>17</v>
      </c>
      <c r="N119" s="24">
        <f t="shared" si="59"/>
        <v>51</v>
      </c>
      <c r="O119" s="25">
        <f t="shared" si="59"/>
        <v>1</v>
      </c>
      <c r="P119" s="25"/>
      <c r="Q119" s="25">
        <f t="shared" si="59"/>
        <v>0</v>
      </c>
      <c r="R119" s="26">
        <f t="shared" si="59"/>
        <v>54</v>
      </c>
      <c r="S119" s="49">
        <f>SUM(S110:S113)</f>
        <v>107</v>
      </c>
    </row>
    <row r="120" spans="1:19" s="13" customFormat="1" ht="14" hidden="1" thickBot="1">
      <c r="A120" s="23" t="s">
        <v>22</v>
      </c>
      <c r="B120" s="24">
        <f t="shared" ref="B120:R120" si="60">SUM(B111:B114)</f>
        <v>1</v>
      </c>
      <c r="C120" s="25">
        <f t="shared" si="60"/>
        <v>30</v>
      </c>
      <c r="D120" s="25">
        <f t="shared" si="60"/>
        <v>0</v>
      </c>
      <c r="E120" s="26">
        <f t="shared" si="60"/>
        <v>31</v>
      </c>
      <c r="F120" s="24">
        <f t="shared" si="60"/>
        <v>0</v>
      </c>
      <c r="G120" s="25">
        <f t="shared" si="60"/>
        <v>0</v>
      </c>
      <c r="H120" s="25">
        <f t="shared" si="60"/>
        <v>0</v>
      </c>
      <c r="I120" s="26">
        <f t="shared" si="60"/>
        <v>0</v>
      </c>
      <c r="J120" s="24">
        <f t="shared" si="60"/>
        <v>0</v>
      </c>
      <c r="K120" s="25">
        <f t="shared" si="60"/>
        <v>3</v>
      </c>
      <c r="L120" s="25">
        <f t="shared" si="60"/>
        <v>7</v>
      </c>
      <c r="M120" s="26">
        <f t="shared" si="60"/>
        <v>10</v>
      </c>
      <c r="N120" s="24">
        <f t="shared" si="60"/>
        <v>46</v>
      </c>
      <c r="O120" s="25">
        <f t="shared" si="60"/>
        <v>1</v>
      </c>
      <c r="P120" s="25"/>
      <c r="Q120" s="25">
        <f t="shared" si="60"/>
        <v>0</v>
      </c>
      <c r="R120" s="26">
        <f t="shared" si="60"/>
        <v>48</v>
      </c>
      <c r="S120" s="49">
        <f>SUM(S111:S114)</f>
        <v>89</v>
      </c>
    </row>
    <row r="121" spans="1:19" s="13" customFormat="1" ht="14" hidden="1" thickBot="1">
      <c r="A121" s="27" t="s">
        <v>23</v>
      </c>
      <c r="B121" s="28">
        <f t="shared" ref="B121:R121" si="61">SUM(B112:B115)</f>
        <v>1</v>
      </c>
      <c r="C121" s="29">
        <f t="shared" si="61"/>
        <v>14</v>
      </c>
      <c r="D121" s="29">
        <f t="shared" si="61"/>
        <v>0</v>
      </c>
      <c r="E121" s="30">
        <f t="shared" si="61"/>
        <v>15</v>
      </c>
      <c r="F121" s="28">
        <f t="shared" si="61"/>
        <v>0</v>
      </c>
      <c r="G121" s="29">
        <f t="shared" si="61"/>
        <v>0</v>
      </c>
      <c r="H121" s="29">
        <f t="shared" si="61"/>
        <v>0</v>
      </c>
      <c r="I121" s="30">
        <f t="shared" si="61"/>
        <v>0</v>
      </c>
      <c r="J121" s="28">
        <f t="shared" si="61"/>
        <v>0</v>
      </c>
      <c r="K121" s="29">
        <f t="shared" si="61"/>
        <v>0</v>
      </c>
      <c r="L121" s="29">
        <f t="shared" si="61"/>
        <v>5</v>
      </c>
      <c r="M121" s="30">
        <f t="shared" si="61"/>
        <v>5</v>
      </c>
      <c r="N121" s="28">
        <f t="shared" si="61"/>
        <v>35</v>
      </c>
      <c r="O121" s="29">
        <f t="shared" si="61"/>
        <v>0</v>
      </c>
      <c r="P121" s="29"/>
      <c r="Q121" s="29">
        <f t="shared" si="61"/>
        <v>0</v>
      </c>
      <c r="R121" s="30">
        <f t="shared" si="61"/>
        <v>36</v>
      </c>
      <c r="S121" s="47">
        <f>SUM(S112:S115)</f>
        <v>56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2">SUM(B108:B115)</f>
        <v>1</v>
      </c>
      <c r="C123" s="36">
        <f t="shared" si="62"/>
        <v>50</v>
      </c>
      <c r="D123" s="36">
        <f t="shared" si="62"/>
        <v>0</v>
      </c>
      <c r="E123" s="37">
        <f t="shared" si="62"/>
        <v>51</v>
      </c>
      <c r="F123" s="35">
        <f t="shared" si="62"/>
        <v>0</v>
      </c>
      <c r="G123" s="36">
        <f t="shared" si="62"/>
        <v>0</v>
      </c>
      <c r="H123" s="36">
        <f t="shared" si="62"/>
        <v>0</v>
      </c>
      <c r="I123" s="37">
        <f t="shared" si="62"/>
        <v>0</v>
      </c>
      <c r="J123" s="35">
        <f t="shared" si="62"/>
        <v>1</v>
      </c>
      <c r="K123" s="36">
        <f t="shared" si="62"/>
        <v>4</v>
      </c>
      <c r="L123" s="36">
        <f t="shared" si="62"/>
        <v>22</v>
      </c>
      <c r="M123" s="37">
        <f t="shared" si="62"/>
        <v>27</v>
      </c>
      <c r="N123" s="35">
        <f t="shared" si="62"/>
        <v>71</v>
      </c>
      <c r="O123" s="36">
        <f t="shared" si="62"/>
        <v>1</v>
      </c>
      <c r="P123" s="36">
        <f>SUM(P108:P115)</f>
        <v>4</v>
      </c>
      <c r="Q123" s="36">
        <f t="shared" si="62"/>
        <v>0</v>
      </c>
      <c r="R123" s="37">
        <f t="shared" si="62"/>
        <v>76</v>
      </c>
      <c r="S123" s="50">
        <f t="shared" si="62"/>
        <v>154</v>
      </c>
    </row>
    <row r="124" spans="1:19">
      <c r="A124" s="23" t="s">
        <v>25</v>
      </c>
      <c r="B124" s="35">
        <f t="shared" ref="B124:S124" si="63">MAX(B117:B121)</f>
        <v>1</v>
      </c>
      <c r="C124" s="36">
        <f t="shared" si="63"/>
        <v>50</v>
      </c>
      <c r="D124" s="36">
        <f t="shared" si="63"/>
        <v>0</v>
      </c>
      <c r="E124" s="37">
        <f t="shared" si="63"/>
        <v>41</v>
      </c>
      <c r="F124" s="35">
        <f t="shared" si="63"/>
        <v>0</v>
      </c>
      <c r="G124" s="36">
        <f t="shared" si="63"/>
        <v>0</v>
      </c>
      <c r="H124" s="36">
        <f t="shared" si="63"/>
        <v>0</v>
      </c>
      <c r="I124" s="37">
        <f t="shared" si="63"/>
        <v>0</v>
      </c>
      <c r="J124" s="35">
        <f t="shared" si="63"/>
        <v>1</v>
      </c>
      <c r="K124" s="36">
        <f t="shared" si="63"/>
        <v>4</v>
      </c>
      <c r="L124" s="36">
        <f t="shared" si="63"/>
        <v>22</v>
      </c>
      <c r="M124" s="37">
        <f t="shared" si="63"/>
        <v>22</v>
      </c>
      <c r="N124" s="35">
        <f t="shared" si="63"/>
        <v>71</v>
      </c>
      <c r="O124" s="36">
        <f t="shared" si="63"/>
        <v>1</v>
      </c>
      <c r="P124" s="36">
        <f>MAX(P117:P121)</f>
        <v>0</v>
      </c>
      <c r="Q124" s="36">
        <f t="shared" si="63"/>
        <v>0</v>
      </c>
      <c r="R124" s="37">
        <f t="shared" si="63"/>
        <v>54</v>
      </c>
      <c r="S124" s="50">
        <f t="shared" si="63"/>
        <v>112</v>
      </c>
    </row>
    <row r="125" spans="1:19">
      <c r="A125" s="23" t="s">
        <v>26</v>
      </c>
      <c r="B125" s="35">
        <f t="shared" ref="B125:S125" si="64">SUM(B108:B115)/2</f>
        <v>0.5</v>
      </c>
      <c r="C125" s="36">
        <f t="shared" si="64"/>
        <v>25</v>
      </c>
      <c r="D125" s="36">
        <f t="shared" si="64"/>
        <v>0</v>
      </c>
      <c r="E125" s="37">
        <f t="shared" si="64"/>
        <v>25.5</v>
      </c>
      <c r="F125" s="35">
        <f t="shared" si="64"/>
        <v>0</v>
      </c>
      <c r="G125" s="36">
        <f t="shared" si="64"/>
        <v>0</v>
      </c>
      <c r="H125" s="36">
        <f t="shared" si="64"/>
        <v>0</v>
      </c>
      <c r="I125" s="37">
        <f t="shared" si="64"/>
        <v>0</v>
      </c>
      <c r="J125" s="35">
        <f t="shared" si="64"/>
        <v>0.5</v>
      </c>
      <c r="K125" s="36">
        <f t="shared" si="64"/>
        <v>2</v>
      </c>
      <c r="L125" s="36">
        <f t="shared" si="64"/>
        <v>11</v>
      </c>
      <c r="M125" s="37">
        <f t="shared" si="64"/>
        <v>13.5</v>
      </c>
      <c r="N125" s="35">
        <f t="shared" si="64"/>
        <v>35.5</v>
      </c>
      <c r="O125" s="36">
        <f t="shared" si="64"/>
        <v>0.5</v>
      </c>
      <c r="P125" s="36">
        <f>SUM(P108:P115)/2</f>
        <v>2</v>
      </c>
      <c r="Q125" s="36">
        <f t="shared" si="64"/>
        <v>0</v>
      </c>
      <c r="R125" s="37">
        <f t="shared" si="64"/>
        <v>38</v>
      </c>
      <c r="S125" s="50">
        <f t="shared" si="64"/>
        <v>77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17 March 2006</v>
      </c>
      <c r="D128" s="2"/>
      <c r="H128" s="1" t="str">
        <f>cycle!B8</f>
        <v>Fine - windy</v>
      </c>
    </row>
    <row r="129" spans="1:19">
      <c r="A129" s="75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73</v>
      </c>
    </row>
    <row r="130" spans="1:19" s="13" customFormat="1" ht="14" thickBot="1">
      <c r="A130" s="76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56" t="s">
        <v>11</v>
      </c>
      <c r="B133" s="66">
        <v>0</v>
      </c>
      <c r="C133" s="67">
        <v>3</v>
      </c>
      <c r="D133" s="67">
        <v>0</v>
      </c>
      <c r="E133" s="59">
        <f t="shared" ref="E133:E140" si="65">SUM(B133:D133)</f>
        <v>3</v>
      </c>
      <c r="F133" s="66">
        <v>0</v>
      </c>
      <c r="G133" s="67">
        <v>0</v>
      </c>
      <c r="H133" s="67">
        <v>1</v>
      </c>
      <c r="I133" s="59">
        <f t="shared" ref="I133:I140" si="66">SUM(F133:H133)</f>
        <v>1</v>
      </c>
      <c r="J133" s="66">
        <v>0</v>
      </c>
      <c r="K133" s="67">
        <v>0</v>
      </c>
      <c r="L133" s="67">
        <v>3</v>
      </c>
      <c r="M133" s="59">
        <f t="shared" ref="M133:M140" si="67">SUM(J133:L133)</f>
        <v>3</v>
      </c>
      <c r="N133" s="66">
        <v>1</v>
      </c>
      <c r="O133" s="67">
        <v>0</v>
      </c>
      <c r="P133" s="67">
        <v>0</v>
      </c>
      <c r="Q133" s="67">
        <v>0</v>
      </c>
      <c r="R133" s="59">
        <f t="shared" ref="R133:R140" si="68">SUM(N133:Q133)</f>
        <v>1</v>
      </c>
      <c r="S133" s="60">
        <f>E133+I133+M133+R133</f>
        <v>8</v>
      </c>
    </row>
    <row r="134" spans="1:19" s="13" customFormat="1">
      <c r="A134" s="56" t="s">
        <v>12</v>
      </c>
      <c r="B134" s="66">
        <v>0</v>
      </c>
      <c r="C134" s="67">
        <v>2</v>
      </c>
      <c r="D134" s="67">
        <v>0</v>
      </c>
      <c r="E134" s="59">
        <f t="shared" si="65"/>
        <v>2</v>
      </c>
      <c r="F134" s="66">
        <v>0</v>
      </c>
      <c r="G134" s="67">
        <v>0</v>
      </c>
      <c r="H134" s="67">
        <v>0</v>
      </c>
      <c r="I134" s="59">
        <f t="shared" si="66"/>
        <v>0</v>
      </c>
      <c r="J134" s="66">
        <v>0</v>
      </c>
      <c r="K134" s="67">
        <v>1</v>
      </c>
      <c r="L134" s="67">
        <v>1</v>
      </c>
      <c r="M134" s="59">
        <f t="shared" si="67"/>
        <v>2</v>
      </c>
      <c r="N134" s="66">
        <v>10</v>
      </c>
      <c r="O134" s="67">
        <v>0</v>
      </c>
      <c r="P134" s="67">
        <v>0</v>
      </c>
      <c r="Q134" s="67">
        <v>0</v>
      </c>
      <c r="R134" s="59">
        <f t="shared" si="68"/>
        <v>10</v>
      </c>
      <c r="S134" s="60">
        <f t="shared" ref="S134:S140" si="69">E134+I134+M134+R134</f>
        <v>14</v>
      </c>
    </row>
    <row r="135" spans="1:19" s="13" customFormat="1">
      <c r="A135" s="56" t="s">
        <v>13</v>
      </c>
      <c r="B135" s="66">
        <v>0</v>
      </c>
      <c r="C135" s="67">
        <v>7</v>
      </c>
      <c r="D135" s="67">
        <v>0</v>
      </c>
      <c r="E135" s="59">
        <f t="shared" si="65"/>
        <v>7</v>
      </c>
      <c r="F135" s="66">
        <v>0</v>
      </c>
      <c r="G135" s="67">
        <v>0</v>
      </c>
      <c r="H135" s="67">
        <v>0</v>
      </c>
      <c r="I135" s="59">
        <f t="shared" si="66"/>
        <v>0</v>
      </c>
      <c r="J135" s="66">
        <v>0</v>
      </c>
      <c r="K135" s="67">
        <v>0</v>
      </c>
      <c r="L135" s="67">
        <v>5</v>
      </c>
      <c r="M135" s="59">
        <f t="shared" si="67"/>
        <v>5</v>
      </c>
      <c r="N135" s="66">
        <v>15</v>
      </c>
      <c r="O135" s="67">
        <v>0</v>
      </c>
      <c r="P135" s="67">
        <v>0</v>
      </c>
      <c r="Q135" s="67">
        <v>1</v>
      </c>
      <c r="R135" s="59">
        <f t="shared" si="68"/>
        <v>16</v>
      </c>
      <c r="S135" s="60">
        <f t="shared" si="69"/>
        <v>28</v>
      </c>
    </row>
    <row r="136" spans="1:19" s="13" customFormat="1">
      <c r="A136" s="56" t="s">
        <v>14</v>
      </c>
      <c r="B136" s="66">
        <v>0</v>
      </c>
      <c r="C136" s="67">
        <v>14</v>
      </c>
      <c r="D136" s="67">
        <v>0</v>
      </c>
      <c r="E136" s="59">
        <f t="shared" si="65"/>
        <v>14</v>
      </c>
      <c r="F136" s="66">
        <v>0</v>
      </c>
      <c r="G136" s="67">
        <v>0</v>
      </c>
      <c r="H136" s="67">
        <v>0</v>
      </c>
      <c r="I136" s="59">
        <f t="shared" si="66"/>
        <v>0</v>
      </c>
      <c r="J136" s="66">
        <v>0</v>
      </c>
      <c r="K136" s="67">
        <v>1</v>
      </c>
      <c r="L136" s="67">
        <v>6</v>
      </c>
      <c r="M136" s="59">
        <f t="shared" si="67"/>
        <v>7</v>
      </c>
      <c r="N136" s="66">
        <v>16</v>
      </c>
      <c r="O136" s="67">
        <v>1</v>
      </c>
      <c r="P136" s="67">
        <v>0</v>
      </c>
      <c r="Q136" s="67">
        <v>0</v>
      </c>
      <c r="R136" s="59">
        <f t="shared" si="68"/>
        <v>17</v>
      </c>
      <c r="S136" s="60">
        <f t="shared" si="69"/>
        <v>38</v>
      </c>
    </row>
    <row r="137" spans="1:19" s="13" customFormat="1">
      <c r="A137" s="56" t="s">
        <v>15</v>
      </c>
      <c r="B137" s="66">
        <v>0</v>
      </c>
      <c r="C137" s="67">
        <v>5</v>
      </c>
      <c r="D137" s="67">
        <v>0</v>
      </c>
      <c r="E137" s="59">
        <f t="shared" si="65"/>
        <v>5</v>
      </c>
      <c r="F137" s="66">
        <v>0</v>
      </c>
      <c r="G137" s="67">
        <v>0</v>
      </c>
      <c r="H137" s="67">
        <v>0</v>
      </c>
      <c r="I137" s="59">
        <f t="shared" si="66"/>
        <v>0</v>
      </c>
      <c r="J137" s="66">
        <v>0</v>
      </c>
      <c r="K137" s="67">
        <v>1</v>
      </c>
      <c r="L137" s="67">
        <v>0</v>
      </c>
      <c r="M137" s="59">
        <f t="shared" si="67"/>
        <v>1</v>
      </c>
      <c r="N137" s="66">
        <v>8</v>
      </c>
      <c r="O137" s="67">
        <v>0</v>
      </c>
      <c r="P137" s="67">
        <v>0</v>
      </c>
      <c r="Q137" s="67">
        <v>0</v>
      </c>
      <c r="R137" s="59">
        <f t="shared" si="68"/>
        <v>8</v>
      </c>
      <c r="S137" s="60">
        <f t="shared" si="69"/>
        <v>14</v>
      </c>
    </row>
    <row r="138" spans="1:19" s="13" customFormat="1">
      <c r="A138" s="56" t="s">
        <v>16</v>
      </c>
      <c r="B138" s="66">
        <v>0</v>
      </c>
      <c r="C138" s="67">
        <v>6</v>
      </c>
      <c r="D138" s="67">
        <v>0</v>
      </c>
      <c r="E138" s="59">
        <f t="shared" si="65"/>
        <v>6</v>
      </c>
      <c r="F138" s="66">
        <v>0</v>
      </c>
      <c r="G138" s="67">
        <v>0</v>
      </c>
      <c r="H138" s="67">
        <v>0</v>
      </c>
      <c r="I138" s="59">
        <f t="shared" si="66"/>
        <v>0</v>
      </c>
      <c r="J138" s="66">
        <v>0</v>
      </c>
      <c r="K138" s="67">
        <v>0</v>
      </c>
      <c r="L138" s="67">
        <v>4</v>
      </c>
      <c r="M138" s="59">
        <f t="shared" si="67"/>
        <v>4</v>
      </c>
      <c r="N138" s="66">
        <v>7</v>
      </c>
      <c r="O138" s="67">
        <v>0</v>
      </c>
      <c r="P138" s="67">
        <v>0</v>
      </c>
      <c r="Q138" s="67">
        <v>0</v>
      </c>
      <c r="R138" s="59">
        <f t="shared" si="68"/>
        <v>7</v>
      </c>
      <c r="S138" s="60">
        <f t="shared" si="69"/>
        <v>17</v>
      </c>
    </row>
    <row r="139" spans="1:19" s="13" customFormat="1">
      <c r="A139" s="56" t="s">
        <v>17</v>
      </c>
      <c r="B139" s="66">
        <v>1</v>
      </c>
      <c r="C139" s="67">
        <v>6</v>
      </c>
      <c r="D139" s="67">
        <v>0</v>
      </c>
      <c r="E139" s="59">
        <f t="shared" si="65"/>
        <v>7</v>
      </c>
      <c r="F139" s="66">
        <v>0</v>
      </c>
      <c r="G139" s="67">
        <v>0</v>
      </c>
      <c r="H139" s="67">
        <v>0</v>
      </c>
      <c r="I139" s="59">
        <f t="shared" si="66"/>
        <v>0</v>
      </c>
      <c r="J139" s="66">
        <v>0</v>
      </c>
      <c r="K139" s="67">
        <v>0</v>
      </c>
      <c r="L139" s="67">
        <v>0</v>
      </c>
      <c r="M139" s="59">
        <f t="shared" si="67"/>
        <v>0</v>
      </c>
      <c r="N139" s="66">
        <v>4</v>
      </c>
      <c r="O139" s="67">
        <v>0</v>
      </c>
      <c r="P139" s="67">
        <v>0</v>
      </c>
      <c r="Q139" s="67">
        <v>0</v>
      </c>
      <c r="R139" s="59">
        <f t="shared" si="68"/>
        <v>4</v>
      </c>
      <c r="S139" s="60">
        <f t="shared" si="69"/>
        <v>11</v>
      </c>
    </row>
    <row r="140" spans="1:19" s="13" customFormat="1">
      <c r="A140" s="56" t="s">
        <v>18</v>
      </c>
      <c r="B140" s="66">
        <v>0</v>
      </c>
      <c r="C140" s="67">
        <v>5</v>
      </c>
      <c r="D140" s="67">
        <v>0</v>
      </c>
      <c r="E140" s="59">
        <f t="shared" si="65"/>
        <v>5</v>
      </c>
      <c r="F140" s="66">
        <v>0</v>
      </c>
      <c r="G140" s="67">
        <v>0</v>
      </c>
      <c r="H140" s="67">
        <v>0</v>
      </c>
      <c r="I140" s="59">
        <f t="shared" si="66"/>
        <v>0</v>
      </c>
      <c r="J140" s="66">
        <v>0</v>
      </c>
      <c r="K140" s="67">
        <v>0</v>
      </c>
      <c r="L140" s="67">
        <v>2</v>
      </c>
      <c r="M140" s="59">
        <f t="shared" si="67"/>
        <v>2</v>
      </c>
      <c r="N140" s="66">
        <v>3</v>
      </c>
      <c r="O140" s="67">
        <v>0</v>
      </c>
      <c r="P140" s="67">
        <v>0</v>
      </c>
      <c r="Q140" s="67">
        <v>0</v>
      </c>
      <c r="R140" s="59">
        <f t="shared" si="68"/>
        <v>3</v>
      </c>
      <c r="S140" s="60">
        <f t="shared" si="69"/>
        <v>10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>SUM(B133:B140)</f>
        <v>1</v>
      </c>
      <c r="C142" s="25">
        <f>SUM(C133:C140)</f>
        <v>48</v>
      </c>
      <c r="D142" s="25">
        <f>SUM(D133:D140)</f>
        <v>0</v>
      </c>
      <c r="E142" s="26">
        <f>SUM(E133:E136)</f>
        <v>26</v>
      </c>
      <c r="F142" s="24">
        <f>SUM(F133:F140)</f>
        <v>0</v>
      </c>
      <c r="G142" s="25">
        <f>SUM(G133:G140)</f>
        <v>0</v>
      </c>
      <c r="H142" s="25">
        <f>SUM(H133:H140)</f>
        <v>1</v>
      </c>
      <c r="I142" s="26">
        <f>SUM(I133:I136)</f>
        <v>1</v>
      </c>
      <c r="J142" s="24">
        <f>SUM(J133:J140)</f>
        <v>0</v>
      </c>
      <c r="K142" s="25">
        <f>SUM(K133:K140)</f>
        <v>3</v>
      </c>
      <c r="L142" s="25">
        <f>SUM(L133:L140)</f>
        <v>21</v>
      </c>
      <c r="M142" s="26">
        <f>SUM(M133:M136)</f>
        <v>17</v>
      </c>
      <c r="N142" s="24">
        <f>SUM(N133:N140)</f>
        <v>64</v>
      </c>
      <c r="O142" s="25">
        <f>SUM(O133:O140)</f>
        <v>1</v>
      </c>
      <c r="P142" s="25"/>
      <c r="Q142" s="25">
        <f>SUM(Q133:Q140)</f>
        <v>1</v>
      </c>
      <c r="R142" s="26">
        <f>SUM(R133:R136)</f>
        <v>44</v>
      </c>
      <c r="S142" s="49">
        <f>SUM(S133:S136)</f>
        <v>88</v>
      </c>
    </row>
    <row r="143" spans="1:19" s="13" customFormat="1" ht="14" hidden="1" thickBot="1">
      <c r="A143" s="23" t="s">
        <v>20</v>
      </c>
      <c r="B143" s="24">
        <f t="shared" ref="B143:R143" si="70">SUM(B134:B137)</f>
        <v>0</v>
      </c>
      <c r="C143" s="25">
        <f t="shared" si="70"/>
        <v>28</v>
      </c>
      <c r="D143" s="25">
        <f t="shared" si="70"/>
        <v>0</v>
      </c>
      <c r="E143" s="26">
        <f t="shared" si="70"/>
        <v>28</v>
      </c>
      <c r="F143" s="24">
        <f t="shared" si="70"/>
        <v>0</v>
      </c>
      <c r="G143" s="25">
        <f t="shared" si="70"/>
        <v>0</v>
      </c>
      <c r="H143" s="25">
        <f t="shared" si="70"/>
        <v>0</v>
      </c>
      <c r="I143" s="26">
        <f t="shared" si="70"/>
        <v>0</v>
      </c>
      <c r="J143" s="24">
        <f t="shared" si="70"/>
        <v>0</v>
      </c>
      <c r="K143" s="25">
        <f t="shared" si="70"/>
        <v>3</v>
      </c>
      <c r="L143" s="25">
        <f t="shared" si="70"/>
        <v>12</v>
      </c>
      <c r="M143" s="26">
        <f t="shared" si="70"/>
        <v>15</v>
      </c>
      <c r="N143" s="24">
        <f t="shared" si="70"/>
        <v>49</v>
      </c>
      <c r="O143" s="25">
        <f t="shared" si="70"/>
        <v>1</v>
      </c>
      <c r="P143" s="25"/>
      <c r="Q143" s="25">
        <f t="shared" si="70"/>
        <v>1</v>
      </c>
      <c r="R143" s="26">
        <f t="shared" si="70"/>
        <v>51</v>
      </c>
      <c r="S143" s="49">
        <f>SUM(S134:S137)</f>
        <v>94</v>
      </c>
    </row>
    <row r="144" spans="1:19" s="13" customFormat="1" ht="14" hidden="1" thickBot="1">
      <c r="A144" s="23" t="s">
        <v>21</v>
      </c>
      <c r="B144" s="24">
        <f t="shared" ref="B144:R144" si="71">SUM(B135:B138)</f>
        <v>0</v>
      </c>
      <c r="C144" s="25">
        <f t="shared" si="71"/>
        <v>32</v>
      </c>
      <c r="D144" s="25">
        <f t="shared" si="71"/>
        <v>0</v>
      </c>
      <c r="E144" s="26">
        <f t="shared" si="71"/>
        <v>32</v>
      </c>
      <c r="F144" s="24">
        <f t="shared" si="71"/>
        <v>0</v>
      </c>
      <c r="G144" s="25">
        <f t="shared" si="71"/>
        <v>0</v>
      </c>
      <c r="H144" s="25">
        <f t="shared" si="71"/>
        <v>0</v>
      </c>
      <c r="I144" s="26">
        <f t="shared" si="71"/>
        <v>0</v>
      </c>
      <c r="J144" s="24">
        <f t="shared" si="71"/>
        <v>0</v>
      </c>
      <c r="K144" s="25">
        <f t="shared" si="71"/>
        <v>2</v>
      </c>
      <c r="L144" s="25">
        <f t="shared" si="71"/>
        <v>15</v>
      </c>
      <c r="M144" s="26">
        <f t="shared" si="71"/>
        <v>17</v>
      </c>
      <c r="N144" s="24">
        <f t="shared" si="71"/>
        <v>46</v>
      </c>
      <c r="O144" s="25">
        <f t="shared" si="71"/>
        <v>1</v>
      </c>
      <c r="P144" s="25"/>
      <c r="Q144" s="25">
        <f t="shared" si="71"/>
        <v>1</v>
      </c>
      <c r="R144" s="26">
        <f t="shared" si="71"/>
        <v>48</v>
      </c>
      <c r="S144" s="49">
        <f>SUM(S135:S138)</f>
        <v>97</v>
      </c>
    </row>
    <row r="145" spans="1:19" s="13" customFormat="1" ht="14" hidden="1" thickBot="1">
      <c r="A145" s="23" t="s">
        <v>22</v>
      </c>
      <c r="B145" s="24">
        <f t="shared" ref="B145:R145" si="72">SUM(B136:B139)</f>
        <v>1</v>
      </c>
      <c r="C145" s="25">
        <f t="shared" si="72"/>
        <v>31</v>
      </c>
      <c r="D145" s="25">
        <f t="shared" si="72"/>
        <v>0</v>
      </c>
      <c r="E145" s="26">
        <f t="shared" si="72"/>
        <v>32</v>
      </c>
      <c r="F145" s="24">
        <f t="shared" si="72"/>
        <v>0</v>
      </c>
      <c r="G145" s="25">
        <f t="shared" si="72"/>
        <v>0</v>
      </c>
      <c r="H145" s="25">
        <f t="shared" si="72"/>
        <v>0</v>
      </c>
      <c r="I145" s="26">
        <f t="shared" si="72"/>
        <v>0</v>
      </c>
      <c r="J145" s="24">
        <f t="shared" si="72"/>
        <v>0</v>
      </c>
      <c r="K145" s="25">
        <f t="shared" si="72"/>
        <v>2</v>
      </c>
      <c r="L145" s="25">
        <f t="shared" si="72"/>
        <v>10</v>
      </c>
      <c r="M145" s="26">
        <f t="shared" si="72"/>
        <v>12</v>
      </c>
      <c r="N145" s="24">
        <f t="shared" si="72"/>
        <v>35</v>
      </c>
      <c r="O145" s="25">
        <f t="shared" si="72"/>
        <v>1</v>
      </c>
      <c r="P145" s="25"/>
      <c r="Q145" s="25">
        <f t="shared" si="72"/>
        <v>0</v>
      </c>
      <c r="R145" s="26">
        <f t="shared" si="72"/>
        <v>36</v>
      </c>
      <c r="S145" s="49">
        <f>SUM(S136:S139)</f>
        <v>80</v>
      </c>
    </row>
    <row r="146" spans="1:19" s="13" customFormat="1" ht="14" hidden="1" thickBot="1">
      <c r="A146" s="27" t="s">
        <v>23</v>
      </c>
      <c r="B146" s="28">
        <f t="shared" ref="B146:R146" si="73">SUM(B137:B140)</f>
        <v>1</v>
      </c>
      <c r="C146" s="29">
        <f t="shared" si="73"/>
        <v>22</v>
      </c>
      <c r="D146" s="29">
        <f t="shared" si="73"/>
        <v>0</v>
      </c>
      <c r="E146" s="30">
        <f t="shared" si="73"/>
        <v>23</v>
      </c>
      <c r="F146" s="28">
        <f t="shared" si="73"/>
        <v>0</v>
      </c>
      <c r="G146" s="29">
        <f t="shared" si="73"/>
        <v>0</v>
      </c>
      <c r="H146" s="29">
        <f t="shared" si="73"/>
        <v>0</v>
      </c>
      <c r="I146" s="30">
        <f t="shared" si="73"/>
        <v>0</v>
      </c>
      <c r="J146" s="28">
        <f t="shared" si="73"/>
        <v>0</v>
      </c>
      <c r="K146" s="29">
        <f t="shared" si="73"/>
        <v>1</v>
      </c>
      <c r="L146" s="29">
        <f t="shared" si="73"/>
        <v>6</v>
      </c>
      <c r="M146" s="30">
        <f t="shared" si="73"/>
        <v>7</v>
      </c>
      <c r="N146" s="28">
        <f t="shared" si="73"/>
        <v>22</v>
      </c>
      <c r="O146" s="29">
        <f t="shared" si="73"/>
        <v>0</v>
      </c>
      <c r="P146" s="29"/>
      <c r="Q146" s="29">
        <f t="shared" si="73"/>
        <v>0</v>
      </c>
      <c r="R146" s="30">
        <f t="shared" si="73"/>
        <v>22</v>
      </c>
      <c r="S146" s="47">
        <f>SUM(S137:S140)</f>
        <v>52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4">SUM(B133:B140)</f>
        <v>1</v>
      </c>
      <c r="C148" s="36">
        <f t="shared" si="74"/>
        <v>48</v>
      </c>
      <c r="D148" s="36">
        <f t="shared" si="74"/>
        <v>0</v>
      </c>
      <c r="E148" s="37">
        <f t="shared" si="74"/>
        <v>49</v>
      </c>
      <c r="F148" s="35">
        <f t="shared" si="74"/>
        <v>0</v>
      </c>
      <c r="G148" s="36">
        <f t="shared" si="74"/>
        <v>0</v>
      </c>
      <c r="H148" s="36">
        <f t="shared" si="74"/>
        <v>1</v>
      </c>
      <c r="I148" s="37">
        <f t="shared" si="74"/>
        <v>1</v>
      </c>
      <c r="J148" s="35">
        <f t="shared" si="74"/>
        <v>0</v>
      </c>
      <c r="K148" s="36">
        <f t="shared" si="74"/>
        <v>3</v>
      </c>
      <c r="L148" s="36">
        <f t="shared" si="74"/>
        <v>21</v>
      </c>
      <c r="M148" s="37">
        <f t="shared" si="74"/>
        <v>24</v>
      </c>
      <c r="N148" s="35">
        <f t="shared" si="74"/>
        <v>64</v>
      </c>
      <c r="O148" s="36">
        <f t="shared" si="74"/>
        <v>1</v>
      </c>
      <c r="P148" s="36">
        <f>SUM(P133:P140)</f>
        <v>0</v>
      </c>
      <c r="Q148" s="36">
        <f t="shared" si="74"/>
        <v>1</v>
      </c>
      <c r="R148" s="37">
        <f t="shared" si="74"/>
        <v>66</v>
      </c>
      <c r="S148" s="50">
        <f t="shared" si="74"/>
        <v>140</v>
      </c>
    </row>
    <row r="149" spans="1:19">
      <c r="A149" s="23" t="s">
        <v>25</v>
      </c>
      <c r="B149" s="35">
        <f t="shared" ref="B149:S149" si="75">MAX(B142:B146)</f>
        <v>1</v>
      </c>
      <c r="C149" s="36">
        <f t="shared" si="75"/>
        <v>48</v>
      </c>
      <c r="D149" s="36">
        <f t="shared" si="75"/>
        <v>0</v>
      </c>
      <c r="E149" s="37">
        <f t="shared" si="75"/>
        <v>32</v>
      </c>
      <c r="F149" s="35">
        <f t="shared" si="75"/>
        <v>0</v>
      </c>
      <c r="G149" s="36">
        <f t="shared" si="75"/>
        <v>0</v>
      </c>
      <c r="H149" s="36">
        <f t="shared" si="75"/>
        <v>1</v>
      </c>
      <c r="I149" s="37">
        <f t="shared" si="75"/>
        <v>1</v>
      </c>
      <c r="J149" s="35">
        <f t="shared" si="75"/>
        <v>0</v>
      </c>
      <c r="K149" s="36">
        <f t="shared" si="75"/>
        <v>3</v>
      </c>
      <c r="L149" s="36">
        <f t="shared" si="75"/>
        <v>21</v>
      </c>
      <c r="M149" s="37">
        <f t="shared" si="75"/>
        <v>17</v>
      </c>
      <c r="N149" s="35">
        <f t="shared" si="75"/>
        <v>64</v>
      </c>
      <c r="O149" s="36">
        <f t="shared" si="75"/>
        <v>1</v>
      </c>
      <c r="P149" s="36">
        <f>MAX(P142:P146)</f>
        <v>0</v>
      </c>
      <c r="Q149" s="36">
        <f t="shared" si="75"/>
        <v>1</v>
      </c>
      <c r="R149" s="37">
        <f t="shared" si="75"/>
        <v>51</v>
      </c>
      <c r="S149" s="50">
        <f t="shared" si="75"/>
        <v>97</v>
      </c>
    </row>
    <row r="150" spans="1:19">
      <c r="A150" s="23" t="s">
        <v>26</v>
      </c>
      <c r="B150" s="35">
        <f t="shared" ref="B150:S150" si="76">SUM(B133:B140)/2</f>
        <v>0.5</v>
      </c>
      <c r="C150" s="36">
        <f t="shared" si="76"/>
        <v>24</v>
      </c>
      <c r="D150" s="36">
        <f t="shared" si="76"/>
        <v>0</v>
      </c>
      <c r="E150" s="37">
        <f t="shared" si="76"/>
        <v>24.5</v>
      </c>
      <c r="F150" s="35">
        <f t="shared" si="76"/>
        <v>0</v>
      </c>
      <c r="G150" s="36">
        <f t="shared" si="76"/>
        <v>0</v>
      </c>
      <c r="H150" s="36">
        <f t="shared" si="76"/>
        <v>0.5</v>
      </c>
      <c r="I150" s="37">
        <f t="shared" si="76"/>
        <v>0.5</v>
      </c>
      <c r="J150" s="35">
        <f t="shared" si="76"/>
        <v>0</v>
      </c>
      <c r="K150" s="36">
        <f t="shared" si="76"/>
        <v>1.5</v>
      </c>
      <c r="L150" s="36">
        <f t="shared" si="76"/>
        <v>10.5</v>
      </c>
      <c r="M150" s="37">
        <f t="shared" si="76"/>
        <v>12</v>
      </c>
      <c r="N150" s="35">
        <f t="shared" si="76"/>
        <v>32</v>
      </c>
      <c r="O150" s="36">
        <f t="shared" si="76"/>
        <v>0.5</v>
      </c>
      <c r="P150" s="36">
        <f>SUM(P133:P140)/2</f>
        <v>0</v>
      </c>
      <c r="Q150" s="36">
        <f t="shared" si="76"/>
        <v>0.5</v>
      </c>
      <c r="R150" s="37">
        <f t="shared" si="76"/>
        <v>33</v>
      </c>
      <c r="S150" s="50">
        <f t="shared" si="76"/>
        <v>70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&amp;C&amp;12NGAURANGA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101A-0AEA-A142-9222-EC9D1B8969F1}">
  <dimension ref="A1:X370"/>
  <sheetViews>
    <sheetView showGridLines="0" tabSelected="1" zoomScale="75" zoomScaleNormal="100" zoomScaleSheetLayoutView="50" workbookViewId="0">
      <selection activeCell="U56" sqref="U56"/>
    </sheetView>
  </sheetViews>
  <sheetFormatPr baseColWidth="10" defaultColWidth="8.83203125" defaultRowHeight="13"/>
  <cols>
    <col min="1" max="1" width="17" customWidth="1"/>
    <col min="2" max="2" width="16.83203125" customWidth="1"/>
    <col min="3" max="3" width="3.5" customWidth="1"/>
    <col min="4" max="11" width="5.1640625" style="89" customWidth="1"/>
    <col min="12" max="13" width="6.1640625" style="88" customWidth="1"/>
    <col min="14" max="14" width="7.5" style="88" customWidth="1"/>
    <col min="15" max="19" width="6.6640625" style="18" customWidth="1"/>
  </cols>
  <sheetData>
    <row r="1" spans="1:19">
      <c r="A1" s="1" t="s">
        <v>143</v>
      </c>
      <c r="B1" s="1"/>
      <c r="C1" s="1"/>
      <c r="D1" s="130"/>
      <c r="E1" s="130"/>
      <c r="G1" s="131"/>
      <c r="O1" s="18" t="s">
        <v>148</v>
      </c>
    </row>
    <row r="2" spans="1:19" ht="14" thickBot="1">
      <c r="A2" s="1"/>
      <c r="B2" s="1" t="s">
        <v>77</v>
      </c>
      <c r="E2" s="130"/>
    </row>
    <row r="3" spans="1:19" ht="22">
      <c r="A3" s="120" t="s">
        <v>141</v>
      </c>
      <c r="B3" s="119"/>
      <c r="C3" s="118" t="s">
        <v>140</v>
      </c>
      <c r="D3" s="129" t="s">
        <v>11</v>
      </c>
      <c r="E3" s="129" t="s">
        <v>12</v>
      </c>
      <c r="F3" s="129" t="s">
        <v>13</v>
      </c>
      <c r="G3" s="128" t="s">
        <v>14</v>
      </c>
      <c r="H3" s="128" t="s">
        <v>15</v>
      </c>
      <c r="I3" s="129" t="s">
        <v>16</v>
      </c>
      <c r="J3" s="128" t="s">
        <v>17</v>
      </c>
      <c r="K3" s="128" t="s">
        <v>18</v>
      </c>
      <c r="L3" s="127" t="s">
        <v>139</v>
      </c>
      <c r="M3" s="126" t="s">
        <v>25</v>
      </c>
      <c r="N3" s="125" t="s">
        <v>138</v>
      </c>
      <c r="O3" s="114">
        <v>0.29166666666666669</v>
      </c>
      <c r="P3" s="114">
        <v>0.30208333333333331</v>
      </c>
      <c r="Q3" s="114">
        <v>0.3125</v>
      </c>
      <c r="R3" s="114">
        <v>0.32291666666666669</v>
      </c>
      <c r="S3" s="114">
        <v>0.33333333333333331</v>
      </c>
    </row>
    <row r="4" spans="1:19">
      <c r="A4" s="104" t="s">
        <v>135</v>
      </c>
      <c r="B4" s="103" t="s">
        <v>134</v>
      </c>
      <c r="C4" s="102" t="s">
        <v>137</v>
      </c>
      <c r="D4" s="132">
        <f>(+D65+D126+D187+D248+D309)/5</f>
        <v>6.6</v>
      </c>
      <c r="E4" s="132">
        <f>(+E65+E126+E187+E248+E309)/5</f>
        <v>13</v>
      </c>
      <c r="F4" s="132">
        <f>(+F65+F126+F187+F248+F309)/5</f>
        <v>17.399999999999999</v>
      </c>
      <c r="G4" s="132">
        <f>(+G65+G126+G187+G248+G309)/5</f>
        <v>24</v>
      </c>
      <c r="H4" s="132">
        <f>(+H65+H126+H187+H248+H309)/5</f>
        <v>29.4</v>
      </c>
      <c r="I4" s="132">
        <f>(+I65+I126+I187+I248+I309)/5</f>
        <v>18.600000000000001</v>
      </c>
      <c r="J4" s="132">
        <f>(+J65+J126+J187+J248+J309)/5</f>
        <v>12.2</v>
      </c>
      <c r="K4" s="132">
        <f>(+K65+K126+K187+K248+K309)/5</f>
        <v>13</v>
      </c>
      <c r="L4" s="106">
        <f>SUM(D4:K4)</f>
        <v>134.19999999999999</v>
      </c>
      <c r="M4" s="106">
        <f>MAX(O4:S4)</f>
        <v>89.4</v>
      </c>
      <c r="N4" s="105">
        <f>SUM(D4:K4)/2</f>
        <v>67.099999999999994</v>
      </c>
      <c r="O4" s="124">
        <f>SUM(D4:G4)</f>
        <v>61</v>
      </c>
      <c r="P4" s="124">
        <f>SUM(E4:H4)</f>
        <v>83.8</v>
      </c>
      <c r="Q4" s="124">
        <f>SUM(F4:I4)</f>
        <v>89.4</v>
      </c>
      <c r="R4" s="124">
        <f>SUM(G4:J4)</f>
        <v>84.2</v>
      </c>
      <c r="S4" s="124">
        <f>SUM(H4:K4)</f>
        <v>73.2</v>
      </c>
    </row>
    <row r="5" spans="1:19">
      <c r="A5" s="104" t="s">
        <v>133</v>
      </c>
      <c r="B5" s="103" t="s">
        <v>130</v>
      </c>
      <c r="C5" s="102" t="s">
        <v>137</v>
      </c>
      <c r="D5" s="132">
        <f>(+D66+D127+D188+D249+D310)/5</f>
        <v>2</v>
      </c>
      <c r="E5" s="132">
        <f>(+E66+E127+E188+E249+E310)/5</f>
        <v>3</v>
      </c>
      <c r="F5" s="132">
        <f>(+F66+F127+F188+F249+F310)/5</f>
        <v>4.2</v>
      </c>
      <c r="G5" s="132">
        <f>(+G66+G127+G188+G249+G310)/5</f>
        <v>5.4</v>
      </c>
      <c r="H5" s="132">
        <f>(+H66+H127+H188+H249+H310)/5</f>
        <v>4</v>
      </c>
      <c r="I5" s="132">
        <f>(+I66+I127+I188+I249+I310)/5</f>
        <v>3.8</v>
      </c>
      <c r="J5" s="132">
        <f>(+J66+J127+J188+J249+J310)/5</f>
        <v>3</v>
      </c>
      <c r="K5" s="132">
        <f>(+K66+K127+K188+K249+K310)/5</f>
        <v>1.4</v>
      </c>
      <c r="L5" s="106">
        <f>SUM(D5:K5)</f>
        <v>26.8</v>
      </c>
      <c r="M5" s="106">
        <f>MAX(O5:S5)</f>
        <v>17.400000000000002</v>
      </c>
      <c r="N5" s="105">
        <f>SUM(D5:K5)/2</f>
        <v>13.4</v>
      </c>
      <c r="O5" s="92">
        <f>SUM(D5:G5)</f>
        <v>14.6</v>
      </c>
      <c r="P5" s="92">
        <f>SUM(E5:H5)</f>
        <v>16.600000000000001</v>
      </c>
      <c r="Q5" s="92">
        <f>SUM(F5:I5)</f>
        <v>17.400000000000002</v>
      </c>
      <c r="R5" s="92">
        <f>SUM(G5:J5)</f>
        <v>16.2</v>
      </c>
      <c r="S5" s="92">
        <f>SUM(H5:K5)</f>
        <v>12.200000000000001</v>
      </c>
    </row>
    <row r="6" spans="1:19">
      <c r="A6" s="104" t="s">
        <v>132</v>
      </c>
      <c r="B6" s="103" t="s">
        <v>130</v>
      </c>
      <c r="C6" s="102" t="s">
        <v>137</v>
      </c>
      <c r="D6" s="132">
        <f>(+D67+D128+D189+D250+D311)/5</f>
        <v>2.2000000000000002</v>
      </c>
      <c r="E6" s="132">
        <f>(+E67+E128+E189+E250+E311)/5</f>
        <v>2.8</v>
      </c>
      <c r="F6" s="132">
        <f>(+F67+F128+F189+F250+F311)/5</f>
        <v>2</v>
      </c>
      <c r="G6" s="132">
        <f>(+G67+G128+G189+G250+G311)/5</f>
        <v>5.2</v>
      </c>
      <c r="H6" s="132">
        <f>(+H67+H128+H189+H250+H311)/5</f>
        <v>6.8</v>
      </c>
      <c r="I6" s="132">
        <f>(+I67+I128+I189+I250+I311)/5</f>
        <v>5</v>
      </c>
      <c r="J6" s="132">
        <f>(+J67+J128+J189+J250+J311)/5</f>
        <v>4.2</v>
      </c>
      <c r="K6" s="132">
        <f>(+K67+K128+K189+K250+K311)/5</f>
        <v>3.4</v>
      </c>
      <c r="L6" s="106">
        <f>SUM(D6:K6)</f>
        <v>31.599999999999998</v>
      </c>
      <c r="M6" s="106">
        <f>MAX(O6:S6)</f>
        <v>21.2</v>
      </c>
      <c r="N6" s="105">
        <f>SUM(D6:K6)/2</f>
        <v>15.799999999999999</v>
      </c>
      <c r="O6" s="92">
        <f>SUM(D6:G6)</f>
        <v>12.2</v>
      </c>
      <c r="P6" s="92">
        <f>SUM(E6:H6)</f>
        <v>16.8</v>
      </c>
      <c r="Q6" s="92">
        <f>SUM(F6:I6)</f>
        <v>19</v>
      </c>
      <c r="R6" s="92">
        <f>SUM(G6:J6)</f>
        <v>21.2</v>
      </c>
      <c r="S6" s="92">
        <f>SUM(H6:K6)</f>
        <v>19.399999999999999</v>
      </c>
    </row>
    <row r="7" spans="1:19">
      <c r="A7" s="104" t="s">
        <v>131</v>
      </c>
      <c r="B7" s="103" t="s">
        <v>130</v>
      </c>
      <c r="C7" s="102" t="s">
        <v>137</v>
      </c>
      <c r="D7" s="132">
        <f>(+D68+D129+D190+D251+D312)/5</f>
        <v>0.6</v>
      </c>
      <c r="E7" s="132">
        <f>(+E68+E129+E190+E251+E312)/5</f>
        <v>1.2</v>
      </c>
      <c r="F7" s="132">
        <f>(+F68+F129+F190+F251+F312)/5</f>
        <v>3.2</v>
      </c>
      <c r="G7" s="132">
        <f>(+G68+G129+G190+G251+G312)/5</f>
        <v>1.8</v>
      </c>
      <c r="H7" s="132">
        <f>(+H68+H129+H190+H251+H312)/5</f>
        <v>3.6</v>
      </c>
      <c r="I7" s="132">
        <f>(+I68+I129+I190+I251+I312)/5</f>
        <v>4.2</v>
      </c>
      <c r="J7" s="132">
        <f>(+J68+J129+J190+J251+J312)/5</f>
        <v>3</v>
      </c>
      <c r="K7" s="132">
        <f>(+K68+K129+K190+K251+K312)/5</f>
        <v>1.4</v>
      </c>
      <c r="L7" s="106">
        <f>SUM(D7:K7)</f>
        <v>19</v>
      </c>
      <c r="M7" s="106">
        <f>MAX(O7:S7)</f>
        <v>12.8</v>
      </c>
      <c r="N7" s="105">
        <f>SUM(D7:K7)/2</f>
        <v>9.5</v>
      </c>
      <c r="O7" s="92">
        <f>SUM(D7:G7)</f>
        <v>6.8</v>
      </c>
      <c r="P7" s="92">
        <f>SUM(E7:H7)</f>
        <v>9.8000000000000007</v>
      </c>
      <c r="Q7" s="92">
        <f>SUM(F7:I7)</f>
        <v>12.8</v>
      </c>
      <c r="R7" s="92">
        <f>SUM(G7:J7)</f>
        <v>12.600000000000001</v>
      </c>
      <c r="S7" s="92">
        <f>SUM(H7:K7)</f>
        <v>12.200000000000001</v>
      </c>
    </row>
    <row r="8" spans="1:19">
      <c r="A8" s="104" t="s">
        <v>129</v>
      </c>
      <c r="B8" s="103" t="s">
        <v>128</v>
      </c>
      <c r="C8" s="102" t="s">
        <v>137</v>
      </c>
      <c r="D8" s="132">
        <f>(+D69+D130+D191+D252+D313)/5</f>
        <v>3.2</v>
      </c>
      <c r="E8" s="132">
        <f>(+E69+E130+E191+E252+E313)/5</f>
        <v>7.6</v>
      </c>
      <c r="F8" s="132">
        <f>(+F69+F130+F191+F252+F313)/5</f>
        <v>4.4000000000000004</v>
      </c>
      <c r="G8" s="132">
        <f>(+G69+G130+G191+G252+G313)/5</f>
        <v>6.2</v>
      </c>
      <c r="H8" s="132">
        <f>(+H69+H130+H191+H252+H313)/5</f>
        <v>7</v>
      </c>
      <c r="I8" s="132">
        <f>(+I69+I130+I191+I252+I313)/5</f>
        <v>6.4</v>
      </c>
      <c r="J8" s="132">
        <f>(+J69+J130+J191+J252+J313)/5</f>
        <v>5.2</v>
      </c>
      <c r="K8" s="132">
        <f>(+K69+K130+K191+K252+K313)/5</f>
        <v>2.6</v>
      </c>
      <c r="L8" s="106">
        <f>SUM(D8:K8)</f>
        <v>42.600000000000009</v>
      </c>
      <c r="M8" s="106">
        <f>MAX(O8:S8)</f>
        <v>25.2</v>
      </c>
      <c r="N8" s="105">
        <f>SUM(D8:K8)/2</f>
        <v>21.300000000000004</v>
      </c>
      <c r="O8" s="92">
        <f>SUM(D8:G8)</f>
        <v>21.400000000000002</v>
      </c>
      <c r="P8" s="92">
        <f>SUM(E8:H8)</f>
        <v>25.2</v>
      </c>
      <c r="Q8" s="92">
        <f>SUM(F8:I8)</f>
        <v>24</v>
      </c>
      <c r="R8" s="92">
        <f>SUM(G8:J8)</f>
        <v>24.8</v>
      </c>
      <c r="S8" s="92">
        <f>SUM(H8:K8)</f>
        <v>21.200000000000003</v>
      </c>
    </row>
    <row r="9" spans="1:19">
      <c r="A9" s="104" t="s">
        <v>127</v>
      </c>
      <c r="B9" s="103" t="s">
        <v>126</v>
      </c>
      <c r="C9" s="102" t="s">
        <v>137</v>
      </c>
      <c r="D9" s="132">
        <f>(+D70+D131+D192+D253+D314)/5</f>
        <v>0.8</v>
      </c>
      <c r="E9" s="132">
        <f>(+E70+E131+E192+E253+E314)/5</f>
        <v>0.6</v>
      </c>
      <c r="F9" s="132">
        <f>(+F70+F131+F192+F253+F314)/5</f>
        <v>0.8</v>
      </c>
      <c r="G9" s="132">
        <f>(+G70+G131+G192+G253+G314)/5</f>
        <v>1.8</v>
      </c>
      <c r="H9" s="132">
        <f>(+H70+H131+H192+H253+H314)/5</f>
        <v>1.2</v>
      </c>
      <c r="I9" s="132">
        <f>(+I70+I131+I192+I253+I314)/5</f>
        <v>2</v>
      </c>
      <c r="J9" s="132">
        <f>(+J70+J131+J192+J253+J314)/5</f>
        <v>1.6</v>
      </c>
      <c r="K9" s="132">
        <f>(+K70+K131+K192+K253+K314)/5</f>
        <v>2</v>
      </c>
      <c r="L9" s="106">
        <f>SUM(D9:K9)</f>
        <v>10.8</v>
      </c>
      <c r="M9" s="106">
        <f>MAX(O9:S9)</f>
        <v>6.8000000000000007</v>
      </c>
      <c r="N9" s="105">
        <f>SUM(D9:K9)/2</f>
        <v>5.4</v>
      </c>
      <c r="O9" s="92">
        <f>SUM(D9:G9)</f>
        <v>4</v>
      </c>
      <c r="P9" s="92">
        <f>SUM(E9:H9)</f>
        <v>4.4000000000000004</v>
      </c>
      <c r="Q9" s="92">
        <f>SUM(F9:I9)</f>
        <v>5.8</v>
      </c>
      <c r="R9" s="92">
        <f>SUM(G9:J9)</f>
        <v>6.6</v>
      </c>
      <c r="S9" s="92">
        <f>SUM(H9:K9)</f>
        <v>6.8000000000000007</v>
      </c>
    </row>
    <row r="10" spans="1:19">
      <c r="A10" s="104" t="s">
        <v>125</v>
      </c>
      <c r="B10" s="103" t="s">
        <v>123</v>
      </c>
      <c r="C10" s="102" t="s">
        <v>137</v>
      </c>
      <c r="D10" s="132">
        <f>(+D71+D132+D193+D254+D315)/5</f>
        <v>2.4</v>
      </c>
      <c r="E10" s="132">
        <f>(+E71+E132+E193+E254+E315)/5</f>
        <v>3</v>
      </c>
      <c r="F10" s="132">
        <f>(+F71+F132+F193+F254+F315)/5</f>
        <v>5</v>
      </c>
      <c r="G10" s="132">
        <f>(+G71+G132+G193+G254+G315)/5</f>
        <v>5.8</v>
      </c>
      <c r="H10" s="132">
        <f>(+H71+H132+H193+H254+H315)/5</f>
        <v>5.4</v>
      </c>
      <c r="I10" s="132">
        <f>(+I71+I132+I193+I254+I315)/5</f>
        <v>3.8</v>
      </c>
      <c r="J10" s="132">
        <f>(+J71+J132+J193+J254+J315)/5</f>
        <v>4</v>
      </c>
      <c r="K10" s="132">
        <f>(+K71+K132+K193+K254+K315)/5</f>
        <v>4.4000000000000004</v>
      </c>
      <c r="L10" s="106">
        <f>SUM(D10:K10)</f>
        <v>33.800000000000004</v>
      </c>
      <c r="M10" s="106">
        <f>MAX(O10:S10)</f>
        <v>20.000000000000004</v>
      </c>
      <c r="N10" s="105">
        <f>SUM(D10:K10)/2</f>
        <v>16.900000000000002</v>
      </c>
      <c r="O10" s="92">
        <f>SUM(D10:G10)</f>
        <v>16.2</v>
      </c>
      <c r="P10" s="92">
        <f>SUM(E10:H10)</f>
        <v>19.200000000000003</v>
      </c>
      <c r="Q10" s="92">
        <f>SUM(F10:I10)</f>
        <v>20.000000000000004</v>
      </c>
      <c r="R10" s="92">
        <f>SUM(G10:J10)</f>
        <v>19</v>
      </c>
      <c r="S10" s="92">
        <f>SUM(H10:K10)</f>
        <v>17.600000000000001</v>
      </c>
    </row>
    <row r="11" spans="1:19">
      <c r="A11" s="104" t="s">
        <v>124</v>
      </c>
      <c r="B11" s="103" t="s">
        <v>123</v>
      </c>
      <c r="C11" s="102" t="s">
        <v>137</v>
      </c>
      <c r="D11" s="132">
        <f>(+D72+D133+D194+D255+D316)/5</f>
        <v>3.6</v>
      </c>
      <c r="E11" s="132">
        <f>(+E72+E133+E194+E255+E316)/5</f>
        <v>3.6</v>
      </c>
      <c r="F11" s="132">
        <f>(+F72+F133+F194+F255+F316)/5</f>
        <v>4</v>
      </c>
      <c r="G11" s="132">
        <f>(+G72+G133+G194+G255+G316)/5</f>
        <v>5.2</v>
      </c>
      <c r="H11" s="132">
        <f>(+H72+H133+H194+H255+H316)/5</f>
        <v>4.2</v>
      </c>
      <c r="I11" s="132">
        <f>(+I72+I133+I194+I255+I316)/5</f>
        <v>3.8</v>
      </c>
      <c r="J11" s="132">
        <f>(+J72+J133+J194+J255+J316)/5</f>
        <v>3.8</v>
      </c>
      <c r="K11" s="132">
        <f>(+K72+K133+K194+K255+K316)/5</f>
        <v>4.2</v>
      </c>
      <c r="L11" s="106">
        <f>SUM(D11:K11)</f>
        <v>32.4</v>
      </c>
      <c r="M11" s="106">
        <f>MAX(O11:S11)</f>
        <v>17.2</v>
      </c>
      <c r="N11" s="105">
        <f>SUM(D11:K11)/2</f>
        <v>16.2</v>
      </c>
      <c r="O11" s="92">
        <f>SUM(D11:G11)</f>
        <v>16.399999999999999</v>
      </c>
      <c r="P11" s="92">
        <f>SUM(E11:H11)</f>
        <v>17</v>
      </c>
      <c r="Q11" s="92">
        <f>SUM(F11:I11)</f>
        <v>17.2</v>
      </c>
      <c r="R11" s="92">
        <f>SUM(G11:J11)</f>
        <v>17</v>
      </c>
      <c r="S11" s="92">
        <f>SUM(H11:K11)</f>
        <v>16</v>
      </c>
    </row>
    <row r="12" spans="1:19">
      <c r="A12" s="104" t="s">
        <v>122</v>
      </c>
      <c r="B12" s="103" t="s">
        <v>119</v>
      </c>
      <c r="C12" s="102" t="s">
        <v>137</v>
      </c>
      <c r="D12" s="132">
        <f>(+D73+D134+D195+D256+D317)/5</f>
        <v>1.4</v>
      </c>
      <c r="E12" s="132">
        <f>(+E73+E134+E195+E256+E317)/5</f>
        <v>0.8</v>
      </c>
      <c r="F12" s="132">
        <f>(+F73+F134+F195+F256+F317)/5</f>
        <v>1.6</v>
      </c>
      <c r="G12" s="132">
        <f>(+G73+G134+G195+G256+G317)/5</f>
        <v>0.6</v>
      </c>
      <c r="H12" s="132">
        <f>(+H73+H134+H195+H256+H317)/5</f>
        <v>0.8</v>
      </c>
      <c r="I12" s="132">
        <f>(+I73+I134+I195+I256+I317)/5</f>
        <v>0.4</v>
      </c>
      <c r="J12" s="132">
        <f>(+J73+J134+J195+J256+J317)/5</f>
        <v>2.2000000000000002</v>
      </c>
      <c r="K12" s="132">
        <f>(+K73+K134+K195+K256+K317)/5</f>
        <v>1.2</v>
      </c>
      <c r="L12" s="106">
        <f>SUM(D12:K12)</f>
        <v>9</v>
      </c>
      <c r="M12" s="106">
        <f>MAX(O12:S12)</f>
        <v>4.6000000000000005</v>
      </c>
      <c r="N12" s="105">
        <f>SUM(D12:K12)/2</f>
        <v>4.5</v>
      </c>
      <c r="O12" s="92">
        <f>SUM(D12:G12)</f>
        <v>4.4000000000000004</v>
      </c>
      <c r="P12" s="92">
        <f>SUM(E12:H12)</f>
        <v>3.8000000000000007</v>
      </c>
      <c r="Q12" s="92">
        <f>SUM(F12:I12)</f>
        <v>3.4</v>
      </c>
      <c r="R12" s="92">
        <f>SUM(G12:J12)</f>
        <v>4</v>
      </c>
      <c r="S12" s="92">
        <f>SUM(H12:K12)</f>
        <v>4.6000000000000005</v>
      </c>
    </row>
    <row r="13" spans="1:19">
      <c r="A13" s="104" t="s">
        <v>121</v>
      </c>
      <c r="B13" s="103" t="s">
        <v>119</v>
      </c>
      <c r="C13" s="102" t="s">
        <v>137</v>
      </c>
      <c r="D13" s="132">
        <f>(+D74+D135+D196+D257+D318)/5</f>
        <v>0.2</v>
      </c>
      <c r="E13" s="132">
        <f>(+E74+E135+E196+E257+E318)/5</f>
        <v>0.4</v>
      </c>
      <c r="F13" s="132">
        <f>(+F74+F135+F196+F257+F318)/5</f>
        <v>0.2</v>
      </c>
      <c r="G13" s="132">
        <f>(+G74+G135+G196+G257+G318)/5</f>
        <v>0.8</v>
      </c>
      <c r="H13" s="132">
        <f>(+H74+H135+H196+H257+H318)/5</f>
        <v>0</v>
      </c>
      <c r="I13" s="132">
        <f>(+I74+I135+I196+I257+I318)/5</f>
        <v>0.6</v>
      </c>
      <c r="J13" s="132">
        <f>(+J74+J135+J196+J257+J318)/5</f>
        <v>0</v>
      </c>
      <c r="K13" s="132">
        <f>(+K74+K135+K196+K257+K318)/5</f>
        <v>0.4</v>
      </c>
      <c r="L13" s="106">
        <f>SUM(D13:K13)</f>
        <v>2.6</v>
      </c>
      <c r="M13" s="106">
        <f>MAX(O13:S13)</f>
        <v>1.6</v>
      </c>
      <c r="N13" s="105">
        <f>SUM(D13:K13)/2</f>
        <v>1.3</v>
      </c>
      <c r="O13" s="92">
        <f>SUM(D13:G13)</f>
        <v>1.6</v>
      </c>
      <c r="P13" s="92">
        <f>SUM(E13:H13)</f>
        <v>1.4000000000000001</v>
      </c>
      <c r="Q13" s="92">
        <f>SUM(F13:I13)</f>
        <v>1.6</v>
      </c>
      <c r="R13" s="92">
        <f>SUM(G13:J13)</f>
        <v>1.4</v>
      </c>
      <c r="S13" s="92">
        <f>SUM(H13:K13)</f>
        <v>1</v>
      </c>
    </row>
    <row r="14" spans="1:19">
      <c r="A14" s="104" t="s">
        <v>120</v>
      </c>
      <c r="B14" s="103" t="s">
        <v>119</v>
      </c>
      <c r="C14" s="102" t="s">
        <v>137</v>
      </c>
      <c r="D14" s="132">
        <f>(+D75+D136+D197+D258+D319)/5</f>
        <v>4.4000000000000004</v>
      </c>
      <c r="E14" s="132">
        <f>(+E75+E136+E197+E258+E319)/5</f>
        <v>6.2</v>
      </c>
      <c r="F14" s="132">
        <f>(+F75+F136+F197+F258+F319)/5</f>
        <v>6.8</v>
      </c>
      <c r="G14" s="132">
        <f>(+G75+G136+G197+G258+G319)/5</f>
        <v>14.8</v>
      </c>
      <c r="H14" s="132">
        <f>(+H75+H136+H197+H258+H319)/5</f>
        <v>15.6</v>
      </c>
      <c r="I14" s="132">
        <f>(+I75+I136+I197+I258+I319)/5</f>
        <v>12.4</v>
      </c>
      <c r="J14" s="132">
        <f>(+J75+J136+J197+J258+J319)/5</f>
        <v>10.6</v>
      </c>
      <c r="K14" s="132">
        <f>(+K75+K136+K197+K258+K319)/5</f>
        <v>6.8</v>
      </c>
      <c r="L14" s="106">
        <f>SUM(D14:K14)</f>
        <v>77.599999999999994</v>
      </c>
      <c r="M14" s="106">
        <f>MAX(O14:S14)</f>
        <v>53.4</v>
      </c>
      <c r="N14" s="105">
        <f>SUM(D14:K14)/2</f>
        <v>38.799999999999997</v>
      </c>
      <c r="O14" s="92">
        <f>SUM(D14:G14)</f>
        <v>32.200000000000003</v>
      </c>
      <c r="P14" s="92">
        <f>SUM(E14:H14)</f>
        <v>43.4</v>
      </c>
      <c r="Q14" s="92">
        <f>SUM(F14:I14)</f>
        <v>49.6</v>
      </c>
      <c r="R14" s="92">
        <f>SUM(G14:J14)</f>
        <v>53.4</v>
      </c>
      <c r="S14" s="92">
        <f>SUM(H14:K14)</f>
        <v>45.4</v>
      </c>
    </row>
    <row r="15" spans="1:19">
      <c r="A15" s="104" t="s">
        <v>118</v>
      </c>
      <c r="B15" s="103" t="s">
        <v>113</v>
      </c>
      <c r="C15" s="102" t="s">
        <v>137</v>
      </c>
      <c r="D15" s="132">
        <f>(+D76+D137+D198+D259+D320)/5</f>
        <v>2.8</v>
      </c>
      <c r="E15" s="132">
        <f>(+E76+E137+E198+E259+E320)/5</f>
        <v>2.6</v>
      </c>
      <c r="F15" s="132">
        <f>(+F76+F137+F198+F259+F320)/5</f>
        <v>5.6</v>
      </c>
      <c r="G15" s="132">
        <f>(+G76+G137+G198+G259+G320)/5</f>
        <v>5.4</v>
      </c>
      <c r="H15" s="132">
        <f>(+H76+H137+H198+H259+H320)/5</f>
        <v>6.2</v>
      </c>
      <c r="I15" s="132">
        <f>(+I76+I137+I198+I259+I320)/5</f>
        <v>6.6</v>
      </c>
      <c r="J15" s="132">
        <f>(+J76+J137+J198+J259+J320)/5</f>
        <v>3</v>
      </c>
      <c r="K15" s="132">
        <f>(+K76+K137+K198+K259+K320)/5</f>
        <v>2.4</v>
      </c>
      <c r="L15" s="106">
        <f>SUM(D15:K15)</f>
        <v>34.599999999999994</v>
      </c>
      <c r="M15" s="106">
        <f>MAX(O15:S15)</f>
        <v>23.799999999999997</v>
      </c>
      <c r="N15" s="105">
        <f>SUM(D15:K15)/2</f>
        <v>17.299999999999997</v>
      </c>
      <c r="O15" s="92">
        <f>SUM(D15:G15)</f>
        <v>16.399999999999999</v>
      </c>
      <c r="P15" s="92">
        <f>SUM(E15:H15)</f>
        <v>19.8</v>
      </c>
      <c r="Q15" s="92">
        <f>SUM(F15:I15)</f>
        <v>23.799999999999997</v>
      </c>
      <c r="R15" s="92">
        <f>SUM(G15:J15)</f>
        <v>21.200000000000003</v>
      </c>
      <c r="S15" s="92">
        <f>SUM(H15:K15)</f>
        <v>18.2</v>
      </c>
    </row>
    <row r="16" spans="1:19">
      <c r="A16" s="104" t="s">
        <v>117</v>
      </c>
      <c r="B16" s="103" t="s">
        <v>113</v>
      </c>
      <c r="C16" s="102" t="s">
        <v>137</v>
      </c>
      <c r="D16" s="132">
        <f>(+D77+D138+D199+D260+D321)/5</f>
        <v>0.8</v>
      </c>
      <c r="E16" s="132">
        <f>(+E77+E138+E199+E260+E321)/5</f>
        <v>0.4</v>
      </c>
      <c r="F16" s="132">
        <f>(+F77+F138+F199+F260+F321)/5</f>
        <v>1.2</v>
      </c>
      <c r="G16" s="132">
        <f>(+G77+G138+G199+G260+G321)/5</f>
        <v>0.6</v>
      </c>
      <c r="H16" s="132">
        <f>(+H77+H138+H199+H260+H321)/5</f>
        <v>1</v>
      </c>
      <c r="I16" s="132">
        <f>(+I77+I138+I199+I260+I321)/5</f>
        <v>0.6</v>
      </c>
      <c r="J16" s="132">
        <f>(+J77+J138+J199+J260+J321)/5</f>
        <v>0</v>
      </c>
      <c r="K16" s="132">
        <f>(+K77+K138+K199+K260+K321)/5</f>
        <v>1</v>
      </c>
      <c r="L16" s="106">
        <f>SUM(D16:K16)</f>
        <v>5.6</v>
      </c>
      <c r="M16" s="106">
        <f>MAX(O16:S16)</f>
        <v>3.4</v>
      </c>
      <c r="N16" s="105">
        <f>SUM(D16:K16)/2</f>
        <v>2.8</v>
      </c>
      <c r="O16" s="92">
        <f>SUM(D16:G16)</f>
        <v>3.0000000000000004</v>
      </c>
      <c r="P16" s="92">
        <f>SUM(E16:H16)</f>
        <v>3.2</v>
      </c>
      <c r="Q16" s="92">
        <f>SUM(F16:I16)</f>
        <v>3.4</v>
      </c>
      <c r="R16" s="92">
        <f>SUM(G16:J16)</f>
        <v>2.2000000000000002</v>
      </c>
      <c r="S16" s="92">
        <f>SUM(H16:K16)</f>
        <v>2.6</v>
      </c>
    </row>
    <row r="17" spans="1:19">
      <c r="A17" s="104" t="s">
        <v>116</v>
      </c>
      <c r="B17" s="103" t="s">
        <v>113</v>
      </c>
      <c r="C17" s="102" t="s">
        <v>137</v>
      </c>
      <c r="D17" s="132">
        <f>(+D78+D139+D200+D261+D322)/5</f>
        <v>0</v>
      </c>
      <c r="E17" s="132">
        <f>(+E78+E139+E200+E261+E322)/5</f>
        <v>0</v>
      </c>
      <c r="F17" s="132">
        <f>(+F78+F139+F200+F261+F322)/5</f>
        <v>0</v>
      </c>
      <c r="G17" s="132">
        <f>(+G78+G139+G200+G261+G322)/5</f>
        <v>0</v>
      </c>
      <c r="H17" s="132">
        <f>(+H78+H139+H200+H261+H322)/5</f>
        <v>0</v>
      </c>
      <c r="I17" s="132">
        <f>(+I78+I139+I200+I261+I322)/5</f>
        <v>0.2</v>
      </c>
      <c r="J17" s="132">
        <f>(+J78+J139+J200+J261+J322)/5</f>
        <v>0.4</v>
      </c>
      <c r="K17" s="132">
        <f>(+K78+K139+K200+K261+K322)/5</f>
        <v>1</v>
      </c>
      <c r="L17" s="106">
        <f>SUM(D17:K17)</f>
        <v>1.6</v>
      </c>
      <c r="M17" s="106">
        <f>MAX(O17:S17)</f>
        <v>1.6</v>
      </c>
      <c r="N17" s="105">
        <f>SUM(D17:K17)/2</f>
        <v>0.8</v>
      </c>
      <c r="O17" s="92">
        <f>SUM(D17:G17)</f>
        <v>0</v>
      </c>
      <c r="P17" s="92">
        <f>SUM(E17:H17)</f>
        <v>0</v>
      </c>
      <c r="Q17" s="92">
        <f>SUM(F17:I17)</f>
        <v>0.2</v>
      </c>
      <c r="R17" s="92">
        <f>SUM(G17:J17)</f>
        <v>0.60000000000000009</v>
      </c>
      <c r="S17" s="92">
        <f>SUM(H17:K17)</f>
        <v>1.6</v>
      </c>
    </row>
    <row r="18" spans="1:19">
      <c r="A18" s="104" t="s">
        <v>115</v>
      </c>
      <c r="B18" s="103" t="s">
        <v>113</v>
      </c>
      <c r="C18" s="102" t="s">
        <v>137</v>
      </c>
      <c r="D18" s="132">
        <f>(+D79+D140+D201+D262+D323)/5</f>
        <v>0.4</v>
      </c>
      <c r="E18" s="132">
        <f>(+E79+E140+E201+E262+E323)/5</f>
        <v>0.8</v>
      </c>
      <c r="F18" s="132">
        <f>(+F79+F140+F201+F262+F323)/5</f>
        <v>1.4</v>
      </c>
      <c r="G18" s="132">
        <f>(+G79+G140+G201+G262+G323)/5</f>
        <v>1</v>
      </c>
      <c r="H18" s="132">
        <f>(+H79+H140+H201+H262+H323)/5</f>
        <v>1.6</v>
      </c>
      <c r="I18" s="132">
        <f>(+I79+I140+I201+I262+I323)/5</f>
        <v>1.6</v>
      </c>
      <c r="J18" s="132">
        <f>(+J79+J140+J201+J262+J323)/5</f>
        <v>2</v>
      </c>
      <c r="K18" s="132">
        <f>(+K79+K140+K201+K262+K323)/5</f>
        <v>1</v>
      </c>
      <c r="L18" s="106">
        <f>SUM(D18:K18)</f>
        <v>9.8000000000000007</v>
      </c>
      <c r="M18" s="106">
        <f>MAX(O18:S18)</f>
        <v>6.2</v>
      </c>
      <c r="N18" s="105">
        <f>SUM(D18:K18)/2</f>
        <v>4.9000000000000004</v>
      </c>
      <c r="O18" s="92">
        <f>SUM(D18:G18)</f>
        <v>3.6</v>
      </c>
      <c r="P18" s="92">
        <f>SUM(E18:H18)</f>
        <v>4.8000000000000007</v>
      </c>
      <c r="Q18" s="92">
        <f>SUM(F18:I18)</f>
        <v>5.6</v>
      </c>
      <c r="R18" s="92">
        <f>SUM(G18:J18)</f>
        <v>6.2</v>
      </c>
      <c r="S18" s="92">
        <f>SUM(H18:K18)</f>
        <v>6.2</v>
      </c>
    </row>
    <row r="19" spans="1:19">
      <c r="A19" s="104" t="s">
        <v>114</v>
      </c>
      <c r="B19" s="103" t="s">
        <v>113</v>
      </c>
      <c r="C19" s="102" t="s">
        <v>137</v>
      </c>
      <c r="D19" s="132">
        <f>(+D80+D141+D202+D263+D324)/5</f>
        <v>1.2</v>
      </c>
      <c r="E19" s="132">
        <f>(+E80+E141+E202+E263+E324)/5</f>
        <v>0.8</v>
      </c>
      <c r="F19" s="132">
        <f>(+F80+F141+F202+F263+F324)/5</f>
        <v>1.2</v>
      </c>
      <c r="G19" s="132">
        <f>(+G80+G141+G202+G263+G324)/5</f>
        <v>1.8</v>
      </c>
      <c r="H19" s="132">
        <f>(+H80+H141+H202+H263+H324)/5</f>
        <v>1.2</v>
      </c>
      <c r="I19" s="132">
        <f>(+I80+I141+I202+I263+I324)/5</f>
        <v>1.2</v>
      </c>
      <c r="J19" s="132">
        <f>(+J80+J141+J202+J263+J324)/5</f>
        <v>1.6</v>
      </c>
      <c r="K19" s="132">
        <f>(+K80+K141+K202+K263+K324)/5</f>
        <v>1.8</v>
      </c>
      <c r="L19" s="106">
        <f>SUM(D19:K19)</f>
        <v>10.8</v>
      </c>
      <c r="M19" s="106">
        <f>MAX(O19:S19)</f>
        <v>5.8000000000000007</v>
      </c>
      <c r="N19" s="105">
        <f>SUM(D19:K19)/2</f>
        <v>5.4</v>
      </c>
      <c r="O19" s="92">
        <f>SUM(D19:G19)</f>
        <v>5</v>
      </c>
      <c r="P19" s="92">
        <f>SUM(E19:H19)</f>
        <v>5</v>
      </c>
      <c r="Q19" s="92">
        <f>SUM(F19:I19)</f>
        <v>5.4</v>
      </c>
      <c r="R19" s="92">
        <f>SUM(G19:J19)</f>
        <v>5.8000000000000007</v>
      </c>
      <c r="S19" s="92">
        <f>SUM(H19:K19)</f>
        <v>5.8</v>
      </c>
    </row>
    <row r="20" spans="1:19">
      <c r="A20" s="104" t="s">
        <v>112</v>
      </c>
      <c r="B20" s="103" t="s">
        <v>111</v>
      </c>
      <c r="C20" s="102" t="s">
        <v>137</v>
      </c>
      <c r="D20" s="132">
        <f>(+D81+D142+D203+D264+D325)/5</f>
        <v>2.2000000000000002</v>
      </c>
      <c r="E20" s="132">
        <f>(+E81+E142+E203+E264+E325)/5</f>
        <v>1.8</v>
      </c>
      <c r="F20" s="132">
        <f>(+F81+F142+F203+F264+F325)/5</f>
        <v>1.4</v>
      </c>
      <c r="G20" s="132">
        <f>(+G81+G142+G203+G264+G325)/5</f>
        <v>1.8</v>
      </c>
      <c r="H20" s="132">
        <f>(+H81+H142+H203+H264+H325)/5</f>
        <v>2</v>
      </c>
      <c r="I20" s="132">
        <f>(+I81+I142+I203+I264+I325)/5</f>
        <v>2</v>
      </c>
      <c r="J20" s="132">
        <f>(+J81+J142+J203+J264+J325)/5</f>
        <v>1.6</v>
      </c>
      <c r="K20" s="132">
        <f>(+K81+K142+K203+K264+K325)/5</f>
        <v>1.2</v>
      </c>
      <c r="L20" s="106">
        <f>SUM(D20:K20)</f>
        <v>13.999999999999998</v>
      </c>
      <c r="M20" s="106">
        <f>MAX(O20:S20)</f>
        <v>7.4</v>
      </c>
      <c r="N20" s="105">
        <f>SUM(D20:K20)/2</f>
        <v>6.9999999999999991</v>
      </c>
      <c r="O20" s="92">
        <f>SUM(D20:G20)</f>
        <v>7.2</v>
      </c>
      <c r="P20" s="92">
        <f>SUM(E20:H20)</f>
        <v>7</v>
      </c>
      <c r="Q20" s="92">
        <f>SUM(F20:I20)</f>
        <v>7.2</v>
      </c>
      <c r="R20" s="92">
        <f>SUM(G20:J20)</f>
        <v>7.4</v>
      </c>
      <c r="S20" s="92">
        <f>SUM(H20:K20)</f>
        <v>6.8</v>
      </c>
    </row>
    <row r="21" spans="1:19">
      <c r="A21" s="104" t="s">
        <v>110</v>
      </c>
      <c r="B21" s="103" t="s">
        <v>104</v>
      </c>
      <c r="C21" s="102" t="s">
        <v>137</v>
      </c>
      <c r="D21" s="132">
        <f>(+D82+D143+D204+D265+D326)/5</f>
        <v>0</v>
      </c>
      <c r="E21" s="132">
        <f>(+E82+E143+E204+E265+E326)/5</f>
        <v>0</v>
      </c>
      <c r="F21" s="132">
        <f>(+F82+F143+F204+F265+F326)/5</f>
        <v>1.4</v>
      </c>
      <c r="G21" s="132">
        <f>(+G82+G143+G204+G265+G326)/5</f>
        <v>1.2</v>
      </c>
      <c r="H21" s="132">
        <f>(+H82+H143+H204+H265+H326)/5</f>
        <v>0.6</v>
      </c>
      <c r="I21" s="132">
        <f>(+I82+I143+I204+I265+I326)/5</f>
        <v>1.2</v>
      </c>
      <c r="J21" s="132">
        <f>(+J82+J143+J204+J265+J326)/5</f>
        <v>0.6</v>
      </c>
      <c r="K21" s="132">
        <f>(+K82+K143+K204+K265+K326)/5</f>
        <v>1</v>
      </c>
      <c r="L21" s="106">
        <f>SUM(D21:K21)</f>
        <v>5.9999999999999991</v>
      </c>
      <c r="M21" s="106">
        <f>MAX(O21:S21)</f>
        <v>4.3999999999999995</v>
      </c>
      <c r="N21" s="105">
        <f>SUM(D21:K21)/2</f>
        <v>2.9999999999999996</v>
      </c>
      <c r="O21" s="92">
        <f>SUM(D21:G21)</f>
        <v>2.5999999999999996</v>
      </c>
      <c r="P21" s="92">
        <f>SUM(E21:H21)</f>
        <v>3.1999999999999997</v>
      </c>
      <c r="Q21" s="92">
        <f>SUM(F21:I21)</f>
        <v>4.3999999999999995</v>
      </c>
      <c r="R21" s="92">
        <f>SUM(G21:J21)</f>
        <v>3.6</v>
      </c>
      <c r="S21" s="92">
        <f>SUM(H21:K21)</f>
        <v>3.4</v>
      </c>
    </row>
    <row r="22" spans="1:19">
      <c r="A22" s="104" t="s">
        <v>109</v>
      </c>
      <c r="B22" s="103" t="s">
        <v>108</v>
      </c>
      <c r="C22" s="102" t="s">
        <v>137</v>
      </c>
      <c r="D22" s="132">
        <f>(+D83+D144+D205+D266+D327)/5</f>
        <v>0</v>
      </c>
      <c r="E22" s="132">
        <f>(+E83+E144+E205+E266+E327)/5</f>
        <v>0</v>
      </c>
      <c r="F22" s="132">
        <f>(+F83+F144+F205+F266+F327)/5</f>
        <v>0</v>
      </c>
      <c r="G22" s="132">
        <f>(+G83+G144+G205+G266+G327)/5</f>
        <v>1</v>
      </c>
      <c r="H22" s="132">
        <f>(+H83+H144+H205+H266+H327)/5</f>
        <v>1.2</v>
      </c>
      <c r="I22" s="132">
        <f>(+I83+I144+I205+I266+I327)/5</f>
        <v>0.8</v>
      </c>
      <c r="J22" s="132">
        <f>(+J83+J144+J205+J266+J327)/5</f>
        <v>1.2</v>
      </c>
      <c r="K22" s="132">
        <f>(+K83+K144+K205+K266+K327)/5</f>
        <v>1.2</v>
      </c>
      <c r="L22" s="106">
        <f>SUM(D22:K22)</f>
        <v>5.4</v>
      </c>
      <c r="M22" s="106">
        <f>MAX(O22:S22)</f>
        <v>4.4000000000000004</v>
      </c>
      <c r="N22" s="105">
        <f>SUM(D22:K22)/2</f>
        <v>2.7</v>
      </c>
      <c r="O22" s="92">
        <f>SUM(D22:G22)</f>
        <v>1</v>
      </c>
      <c r="P22" s="92">
        <f>SUM(E22:H22)</f>
        <v>2.2000000000000002</v>
      </c>
      <c r="Q22" s="92">
        <f>SUM(F22:I22)</f>
        <v>3</v>
      </c>
      <c r="R22" s="92">
        <f>SUM(G22:J22)</f>
        <v>4.2</v>
      </c>
      <c r="S22" s="92">
        <f>SUM(H22:K22)</f>
        <v>4.4000000000000004</v>
      </c>
    </row>
    <row r="23" spans="1:19">
      <c r="A23" s="104" t="s">
        <v>107</v>
      </c>
      <c r="B23" s="103" t="s">
        <v>104</v>
      </c>
      <c r="C23" s="102" t="s">
        <v>137</v>
      </c>
      <c r="D23" s="132">
        <f>(+D84+D145+D206+D267+D328)/5</f>
        <v>0.4</v>
      </c>
      <c r="E23" s="132">
        <f>(+E84+E145+E206+E267+E328)/5</f>
        <v>0.4</v>
      </c>
      <c r="F23" s="132">
        <f>(+F84+F145+F206+F267+F328)/5</f>
        <v>0</v>
      </c>
      <c r="G23" s="132">
        <f>(+G84+G145+G206+G267+G328)/5</f>
        <v>0</v>
      </c>
      <c r="H23" s="132">
        <f>(+H84+H145+H206+H267+H328)/5</f>
        <v>0.4</v>
      </c>
      <c r="I23" s="132">
        <f>(+I84+I145+I206+I267+I328)/5</f>
        <v>0.4</v>
      </c>
      <c r="J23" s="132">
        <f>(+J84+J145+J206+J267+J328)/5</f>
        <v>0.6</v>
      </c>
      <c r="K23" s="132">
        <f>(+K84+K145+K206+K267+K328)/5</f>
        <v>0.8</v>
      </c>
      <c r="L23" s="106">
        <f>SUM(D23:K23)</f>
        <v>3</v>
      </c>
      <c r="M23" s="106">
        <f>MAX(O23:S23)</f>
        <v>2.2000000000000002</v>
      </c>
      <c r="N23" s="105">
        <f>SUM(D23:K23)/2</f>
        <v>1.5</v>
      </c>
      <c r="O23" s="92">
        <f>SUM(D23:G23)</f>
        <v>0.8</v>
      </c>
      <c r="P23" s="92">
        <f>SUM(E23:H23)</f>
        <v>0.8</v>
      </c>
      <c r="Q23" s="92">
        <f>SUM(F23:I23)</f>
        <v>0.8</v>
      </c>
      <c r="R23" s="92">
        <f>SUM(G23:J23)</f>
        <v>1.4</v>
      </c>
      <c r="S23" s="92">
        <f>SUM(H23:K23)</f>
        <v>2.2000000000000002</v>
      </c>
    </row>
    <row r="24" spans="1:19">
      <c r="A24" s="104" t="s">
        <v>106</v>
      </c>
      <c r="B24" s="103" t="s">
        <v>104</v>
      </c>
      <c r="C24" s="102" t="s">
        <v>137</v>
      </c>
      <c r="D24" s="132">
        <f>(+D85+D146+D207+D268+D329)/5</f>
        <v>0.6</v>
      </c>
      <c r="E24" s="132">
        <f>(+E85+E146+E207+E268+E329)/5</f>
        <v>0.2</v>
      </c>
      <c r="F24" s="132">
        <f>(+F85+F146+F207+F268+F329)/5</f>
        <v>0.6</v>
      </c>
      <c r="G24" s="132">
        <f>(+G85+G146+G207+G268+G329)/5</f>
        <v>1</v>
      </c>
      <c r="H24" s="132">
        <f>(+H85+H146+H207+H268+H329)/5</f>
        <v>1</v>
      </c>
      <c r="I24" s="132">
        <f>(+I85+I146+I207+I268+I329)/5</f>
        <v>1.2</v>
      </c>
      <c r="J24" s="132">
        <f>(+J85+J146+J207+J268+J329)/5</f>
        <v>1.6</v>
      </c>
      <c r="K24" s="132">
        <f>(+K85+K146+K207+K268+K329)/5</f>
        <v>1.2</v>
      </c>
      <c r="L24" s="106">
        <f>SUM(D24:K24)</f>
        <v>7.3999999999999995</v>
      </c>
      <c r="M24" s="106">
        <f>MAX(O24:S24)</f>
        <v>5</v>
      </c>
      <c r="N24" s="105">
        <f>SUM(D24:K24)/2</f>
        <v>3.6999999999999997</v>
      </c>
      <c r="O24" s="92">
        <f>SUM(D24:G24)</f>
        <v>2.4</v>
      </c>
      <c r="P24" s="92">
        <f>SUM(E24:H24)</f>
        <v>2.8</v>
      </c>
      <c r="Q24" s="92">
        <f>SUM(F24:I24)</f>
        <v>3.8</v>
      </c>
      <c r="R24" s="92">
        <f>SUM(G24:J24)</f>
        <v>4.8000000000000007</v>
      </c>
      <c r="S24" s="92">
        <f>SUM(H24:K24)</f>
        <v>5</v>
      </c>
    </row>
    <row r="25" spans="1:19">
      <c r="A25" s="104" t="s">
        <v>105</v>
      </c>
      <c r="B25" s="103" t="s">
        <v>104</v>
      </c>
      <c r="C25" s="102" t="s">
        <v>137</v>
      </c>
      <c r="D25" s="132">
        <f>(+D86+D147+D208+D269+D330)/5</f>
        <v>3</v>
      </c>
      <c r="E25" s="132">
        <f>(+E86+E147+E208+E269+E330)/5</f>
        <v>2.6</v>
      </c>
      <c r="F25" s="132">
        <f>(+F86+F147+F208+F269+F330)/5</f>
        <v>7</v>
      </c>
      <c r="G25" s="132">
        <f>(+G86+G147+G208+G269+G330)/5</f>
        <v>7.8</v>
      </c>
      <c r="H25" s="132">
        <f>(+H86+H147+H208+H269+H330)/5</f>
        <v>10.6</v>
      </c>
      <c r="I25" s="132">
        <f>(+I86+I147+I208+I269+I330)/5</f>
        <v>12</v>
      </c>
      <c r="J25" s="132">
        <f>(+J86+J147+J208+J269+J330)/5</f>
        <v>8.8000000000000007</v>
      </c>
      <c r="K25" s="132">
        <f>(+K86+K147+K208+K269+K330)/5</f>
        <v>6.8</v>
      </c>
      <c r="L25" s="106">
        <f>SUM(D25:K25)</f>
        <v>58.599999999999994</v>
      </c>
      <c r="M25" s="106">
        <f>MAX(O25:S25)</f>
        <v>39.200000000000003</v>
      </c>
      <c r="N25" s="105">
        <f>SUM(D25:K25)/2</f>
        <v>29.299999999999997</v>
      </c>
      <c r="O25" s="92">
        <f>SUM(D25:G25)</f>
        <v>20.399999999999999</v>
      </c>
      <c r="P25" s="92">
        <f>SUM(E25:H25)</f>
        <v>28</v>
      </c>
      <c r="Q25" s="92">
        <f>SUM(F25:I25)</f>
        <v>37.4</v>
      </c>
      <c r="R25" s="92">
        <f>SUM(G25:J25)</f>
        <v>39.200000000000003</v>
      </c>
      <c r="S25" s="92">
        <f>SUM(H25:K25)</f>
        <v>38.200000000000003</v>
      </c>
    </row>
    <row r="26" spans="1:19">
      <c r="A26" s="104" t="s">
        <v>103</v>
      </c>
      <c r="B26" s="103" t="s">
        <v>97</v>
      </c>
      <c r="C26" s="102" t="s">
        <v>137</v>
      </c>
      <c r="D26" s="132">
        <f>(+D87+D148+D209+D270+D331)/5</f>
        <v>2.2000000000000002</v>
      </c>
      <c r="E26" s="132">
        <f>(+E87+E148+E209+E270+E331)/5</f>
        <v>1</v>
      </c>
      <c r="F26" s="132">
        <f>(+F87+F148+F209+F270+F331)/5</f>
        <v>0.6</v>
      </c>
      <c r="G26" s="132">
        <f>(+G87+G148+G209+G270+G331)/5</f>
        <v>1.8</v>
      </c>
      <c r="H26" s="132">
        <f>(+H87+H148+H209+H270+H331)/5</f>
        <v>2.4</v>
      </c>
      <c r="I26" s="132">
        <f>(+I87+I148+I209+I270+I331)/5</f>
        <v>2.4</v>
      </c>
      <c r="J26" s="132">
        <f>(+J87+J148+J209+J270+J331)/5</f>
        <v>1.8</v>
      </c>
      <c r="K26" s="132">
        <f>(+K87+K148+K209+K270+K331)/5</f>
        <v>1.6</v>
      </c>
      <c r="L26" s="106">
        <f>SUM(D26:K26)</f>
        <v>13.8</v>
      </c>
      <c r="M26" s="106">
        <f>MAX(O26:S26)</f>
        <v>8.4</v>
      </c>
      <c r="N26" s="105">
        <f>SUM(D26:K26)/2</f>
        <v>6.9</v>
      </c>
      <c r="O26" s="92">
        <f>SUM(D26:G26)</f>
        <v>5.6000000000000005</v>
      </c>
      <c r="P26" s="92">
        <f>SUM(E26:H26)</f>
        <v>5.8000000000000007</v>
      </c>
      <c r="Q26" s="92">
        <f>SUM(F26:I26)</f>
        <v>7.1999999999999993</v>
      </c>
      <c r="R26" s="92">
        <f>SUM(G26:J26)</f>
        <v>8.4</v>
      </c>
      <c r="S26" s="92">
        <f>SUM(H26:K26)</f>
        <v>8.1999999999999993</v>
      </c>
    </row>
    <row r="27" spans="1:19">
      <c r="A27" s="104" t="s">
        <v>102</v>
      </c>
      <c r="B27" s="103" t="s">
        <v>101</v>
      </c>
      <c r="C27" s="102" t="s">
        <v>137</v>
      </c>
      <c r="D27" s="132">
        <f>(+D88+D149+D210+D271+D332)/5</f>
        <v>0.4</v>
      </c>
      <c r="E27" s="132">
        <f>(+E88+E149+E210+E271+E332)/5</f>
        <v>0.2</v>
      </c>
      <c r="F27" s="132">
        <f>(+F88+F149+F210+F271+F332)/5</f>
        <v>1.2</v>
      </c>
      <c r="G27" s="132">
        <f>(+G88+G149+G210+G271+G332)/5</f>
        <v>1.2</v>
      </c>
      <c r="H27" s="132">
        <f>(+H88+H149+H210+H271+H332)/5</f>
        <v>0.4</v>
      </c>
      <c r="I27" s="132">
        <f>(+I88+I149+I210+I271+I332)/5</f>
        <v>0.8</v>
      </c>
      <c r="J27" s="132">
        <f>(+J88+J149+J210+J271+J332)/5</f>
        <v>0.2</v>
      </c>
      <c r="K27" s="132">
        <f>(+K88+K149+K210+K271+K332)/5</f>
        <v>0.2</v>
      </c>
      <c r="L27" s="106">
        <f>SUM(D27:K27)</f>
        <v>4.6000000000000005</v>
      </c>
      <c r="M27" s="106">
        <f>MAX(O27:S27)</f>
        <v>3.5999999999999996</v>
      </c>
      <c r="N27" s="105">
        <f>SUM(D27:K27)/2</f>
        <v>2.3000000000000003</v>
      </c>
      <c r="O27" s="92">
        <f>SUM(D27:G27)</f>
        <v>3</v>
      </c>
      <c r="P27" s="92">
        <f>SUM(E27:H27)</f>
        <v>2.9999999999999996</v>
      </c>
      <c r="Q27" s="92">
        <f>SUM(F27:I27)</f>
        <v>3.5999999999999996</v>
      </c>
      <c r="R27" s="92">
        <f>SUM(G27:J27)</f>
        <v>2.6000000000000005</v>
      </c>
      <c r="S27" s="92">
        <f>SUM(H27:K27)</f>
        <v>1.6</v>
      </c>
    </row>
    <row r="28" spans="1:19">
      <c r="A28" s="104" t="s">
        <v>100</v>
      </c>
      <c r="B28" s="103" t="s">
        <v>99</v>
      </c>
      <c r="C28" s="102" t="s">
        <v>137</v>
      </c>
      <c r="D28" s="132">
        <f>(+D89+D150+D211+D272+D333)/5</f>
        <v>0.6</v>
      </c>
      <c r="E28" s="132">
        <f>(+E89+E150+E211+E272+E333)/5</f>
        <v>4</v>
      </c>
      <c r="F28" s="132">
        <f>(+F89+F150+F211+F272+F333)/5</f>
        <v>3.6</v>
      </c>
      <c r="G28" s="132">
        <f>(+G89+G150+G211+G272+G333)/5</f>
        <v>4.8</v>
      </c>
      <c r="H28" s="132">
        <f>(+H89+H150+H211+H272+H333)/5</f>
        <v>5.8</v>
      </c>
      <c r="I28" s="132">
        <f>(+I89+I150+I211+I272+I333)/5</f>
        <v>7.2</v>
      </c>
      <c r="J28" s="132">
        <f>(+J89+J150+J211+J272+J333)/5</f>
        <v>4.5999999999999996</v>
      </c>
      <c r="K28" s="132">
        <f>(+K89+K150+K211+K272+K333)/5</f>
        <v>2.6</v>
      </c>
      <c r="L28" s="106">
        <f>SUM(D28:K28)</f>
        <v>33.200000000000003</v>
      </c>
      <c r="M28" s="106">
        <f>MAX(O28:S28)</f>
        <v>22.4</v>
      </c>
      <c r="N28" s="105">
        <f>SUM(D28:K28)/2</f>
        <v>16.600000000000001</v>
      </c>
      <c r="O28" s="92">
        <f>SUM(D28:G28)</f>
        <v>13</v>
      </c>
      <c r="P28" s="92">
        <f>SUM(E28:H28)</f>
        <v>18.2</v>
      </c>
      <c r="Q28" s="92">
        <f>SUM(F28:I28)</f>
        <v>21.4</v>
      </c>
      <c r="R28" s="92">
        <f>SUM(G28:J28)</f>
        <v>22.4</v>
      </c>
      <c r="S28" s="92">
        <f>SUM(H28:K28)</f>
        <v>20.200000000000003</v>
      </c>
    </row>
    <row r="29" spans="1:19">
      <c r="A29" s="104" t="s">
        <v>98</v>
      </c>
      <c r="B29" s="103" t="s">
        <v>97</v>
      </c>
      <c r="C29" s="102" t="s">
        <v>137</v>
      </c>
      <c r="D29" s="132">
        <f>(+D90+D151+D212+D273+D334)/5</f>
        <v>0.6</v>
      </c>
      <c r="E29" s="132">
        <f>(+E90+E151+E212+E273+E334)/5</f>
        <v>0.2</v>
      </c>
      <c r="F29" s="132">
        <f>(+F90+F151+F212+F273+F334)/5</f>
        <v>0.8</v>
      </c>
      <c r="G29" s="132">
        <f>(+G90+G151+G212+G273+G334)/5</f>
        <v>0.6</v>
      </c>
      <c r="H29" s="132">
        <f>(+H90+H151+H212+H273+H334)/5</f>
        <v>0.6</v>
      </c>
      <c r="I29" s="132">
        <f>(+I90+I151+I212+I273+I334)/5</f>
        <v>1.4</v>
      </c>
      <c r="J29" s="132">
        <f>(+J90+J151+J212+J273+J334)/5</f>
        <v>1</v>
      </c>
      <c r="K29" s="132">
        <f>(+K90+K151+K212+K273+K334)/5</f>
        <v>1</v>
      </c>
      <c r="L29" s="106">
        <f>SUM(D29:K29)</f>
        <v>6.2</v>
      </c>
      <c r="M29" s="106">
        <f>MAX(O29:S29)</f>
        <v>4</v>
      </c>
      <c r="N29" s="105">
        <f>SUM(D29:K29)/2</f>
        <v>3.1</v>
      </c>
      <c r="O29" s="92">
        <f>SUM(D29:G29)</f>
        <v>2.2000000000000002</v>
      </c>
      <c r="P29" s="92">
        <f>SUM(E29:H29)</f>
        <v>2.2000000000000002</v>
      </c>
      <c r="Q29" s="92">
        <f>SUM(F29:I29)</f>
        <v>3.4</v>
      </c>
      <c r="R29" s="92">
        <f>SUM(G29:J29)</f>
        <v>3.5999999999999996</v>
      </c>
      <c r="S29" s="92">
        <f>SUM(H29:K29)</f>
        <v>4</v>
      </c>
    </row>
    <row r="30" spans="1:19">
      <c r="A30" s="104" t="s">
        <v>43</v>
      </c>
      <c r="B30" s="103" t="s">
        <v>96</v>
      </c>
      <c r="C30" s="102" t="s">
        <v>137</v>
      </c>
      <c r="D30" s="132">
        <f>(+D91+D152+D213+D274+D335)/5</f>
        <v>9.8000000000000007</v>
      </c>
      <c r="E30" s="132">
        <f>(+E91+E152+E213+E274+E335)/5</f>
        <v>19</v>
      </c>
      <c r="F30" s="132">
        <f>(+F91+F152+F213+F274+F335)/5</f>
        <v>23.4</v>
      </c>
      <c r="G30" s="132">
        <f>(+G91+G152+G213+G274+G335)/5</f>
        <v>26.2</v>
      </c>
      <c r="H30" s="132">
        <f>(+H91+H152+H213+H274+H335)/5</f>
        <v>24.8</v>
      </c>
      <c r="I30" s="132">
        <f>(+I91+I152+I213+I274+I335)/5</f>
        <v>21.2</v>
      </c>
      <c r="J30" s="132">
        <f>(+J91+J152+J213+J274+J335)/5</f>
        <v>13</v>
      </c>
      <c r="K30" s="132">
        <f>(+K91+K152+K213+K274+K335)/5</f>
        <v>9.1999999999999993</v>
      </c>
      <c r="L30" s="100">
        <f>SUM(D30:K30)</f>
        <v>146.6</v>
      </c>
      <c r="M30" s="100">
        <f>MAX(O30:S30)</f>
        <v>95.6</v>
      </c>
      <c r="N30" s="99">
        <f>SUM(D30:K30)/2</f>
        <v>73.3</v>
      </c>
      <c r="O30" s="92">
        <f>SUM(D30:G30)</f>
        <v>78.400000000000006</v>
      </c>
      <c r="P30" s="92">
        <f>SUM(E30:H30)</f>
        <v>93.399999999999991</v>
      </c>
      <c r="Q30" s="92">
        <f>SUM(F30:I30)</f>
        <v>95.6</v>
      </c>
      <c r="R30" s="92">
        <f>SUM(G30:J30)</f>
        <v>85.2</v>
      </c>
      <c r="S30" s="92">
        <f>SUM(H30:K30)</f>
        <v>68.2</v>
      </c>
    </row>
    <row r="31" spans="1:19">
      <c r="A31" s="104" t="s">
        <v>95</v>
      </c>
      <c r="B31" s="103" t="s">
        <v>94</v>
      </c>
      <c r="C31" s="102" t="s">
        <v>137</v>
      </c>
      <c r="D31" s="132">
        <f>(+D92+D153+D214+D275+D336)/5</f>
        <v>0</v>
      </c>
      <c r="E31" s="132">
        <f>(+E92+E153+E214+E275+E336)/5</f>
        <v>0.2</v>
      </c>
      <c r="F31" s="132">
        <f>(+F92+F153+F214+F275+F336)/5</f>
        <v>1</v>
      </c>
      <c r="G31" s="132">
        <f>(+G92+G153+G214+G275+G336)/5</f>
        <v>2.2000000000000002</v>
      </c>
      <c r="H31" s="132">
        <f>(+H92+H153+H214+H275+H336)/5</f>
        <v>0.6</v>
      </c>
      <c r="I31" s="132">
        <f>(+I92+I153+I214+I275+I336)/5</f>
        <v>0.8</v>
      </c>
      <c r="J31" s="132">
        <f>(+J92+J153+J214+J275+J336)/5</f>
        <v>0</v>
      </c>
      <c r="K31" s="132">
        <f>(+K92+K153+K214+K275+K336)/5</f>
        <v>0.4</v>
      </c>
      <c r="L31" s="100">
        <f>SUM(D31:K31)</f>
        <v>5.2</v>
      </c>
      <c r="M31" s="100">
        <f>MAX(O31:S31)</f>
        <v>4.6000000000000005</v>
      </c>
      <c r="N31" s="99">
        <f>SUM(D31:K31)/2</f>
        <v>2.6</v>
      </c>
      <c r="O31" s="92">
        <f>SUM(D31:G31)</f>
        <v>3.4000000000000004</v>
      </c>
      <c r="P31" s="92">
        <f>SUM(E31:H31)</f>
        <v>4</v>
      </c>
      <c r="Q31" s="92">
        <f>SUM(F31:I31)</f>
        <v>4.6000000000000005</v>
      </c>
      <c r="R31" s="92">
        <f>SUM(G31:J31)</f>
        <v>3.6000000000000005</v>
      </c>
      <c r="S31" s="92">
        <f>SUM(H31:K31)</f>
        <v>1.7999999999999998</v>
      </c>
    </row>
    <row r="32" spans="1:19" ht="22.5" customHeight="1">
      <c r="A32" s="113" t="s">
        <v>92</v>
      </c>
      <c r="B32" s="112" t="s">
        <v>136</v>
      </c>
      <c r="C32" s="111"/>
      <c r="D32" s="110">
        <f>SUM(D4:D31)</f>
        <v>52.400000000000006</v>
      </c>
      <c r="E32" s="110">
        <f>SUM(E4:E31)</f>
        <v>76.400000000000006</v>
      </c>
      <c r="F32" s="110">
        <f>SUM(F4:F31)</f>
        <v>100</v>
      </c>
      <c r="G32" s="110">
        <f>SUM(G4:G31)</f>
        <v>129.99999999999997</v>
      </c>
      <c r="H32" s="110">
        <f>SUM(H4:H31)</f>
        <v>138.4</v>
      </c>
      <c r="I32" s="110">
        <f>SUM(I4:I31)</f>
        <v>122.60000000000001</v>
      </c>
      <c r="J32" s="110">
        <f>SUM(J4:J31)</f>
        <v>91.800000000000011</v>
      </c>
      <c r="K32" s="110">
        <f>SUM(K4:K31)</f>
        <v>75.200000000000017</v>
      </c>
      <c r="L32" s="109">
        <f>SUM(D32:K32)</f>
        <v>786.8</v>
      </c>
      <c r="M32" s="109">
        <f>MAX(O32:S32)</f>
        <v>491</v>
      </c>
      <c r="N32" s="108">
        <f>SUM(D32:K32)/2</f>
        <v>393.4</v>
      </c>
      <c r="O32" s="92">
        <f>SUM(D32:G32)</f>
        <v>358.79999999999995</v>
      </c>
      <c r="P32" s="92">
        <f>SUM(E32:H32)</f>
        <v>444.79999999999995</v>
      </c>
      <c r="Q32" s="92">
        <f>SUM(F32:I32)</f>
        <v>491</v>
      </c>
      <c r="R32" s="92">
        <f>SUM(G32:J32)</f>
        <v>482.8</v>
      </c>
      <c r="S32" s="92">
        <f>SUM(H32:K32)</f>
        <v>428</v>
      </c>
    </row>
    <row r="33" spans="1:19">
      <c r="A33" s="104" t="s">
        <v>135</v>
      </c>
      <c r="B33" s="103" t="s">
        <v>134</v>
      </c>
      <c r="C33" s="102" t="s">
        <v>93</v>
      </c>
      <c r="D33" s="132">
        <f>(+D94+D155+D216+D277+D338)/5</f>
        <v>5.4</v>
      </c>
      <c r="E33" s="132">
        <f>(+E94+E155+E216+E277+E338)/5</f>
        <v>1.6</v>
      </c>
      <c r="F33" s="132">
        <f>(+F94+F155+F216+F277+F338)/5</f>
        <v>1.6</v>
      </c>
      <c r="G33" s="132">
        <f>(+G94+G155+G216+G277+G338)/5</f>
        <v>2.6</v>
      </c>
      <c r="H33" s="132">
        <f>(+H94+H155+H216+H277+H338)/5</f>
        <v>1.8</v>
      </c>
      <c r="I33" s="132">
        <f>(+I94+I155+I216+I277+I338)/5</f>
        <v>4</v>
      </c>
      <c r="J33" s="132">
        <f>(+J94+J155+J216+J277+J338)/5</f>
        <v>1.4</v>
      </c>
      <c r="K33" s="132">
        <f>(+K94+K155+K216+K277+K338)/5</f>
        <v>1.4</v>
      </c>
      <c r="L33" s="106">
        <f>SUM(D33:K33)</f>
        <v>19.799999999999997</v>
      </c>
      <c r="M33" s="106">
        <f>MAX(O33:S33)</f>
        <v>11.2</v>
      </c>
      <c r="N33" s="105">
        <f>SUM(D33:K33)/2</f>
        <v>9.8999999999999986</v>
      </c>
      <c r="O33" s="92">
        <f>SUM(D33:G33)</f>
        <v>11.2</v>
      </c>
      <c r="P33" s="92">
        <f>SUM(E33:H33)</f>
        <v>7.6000000000000005</v>
      </c>
      <c r="Q33" s="92">
        <f>SUM(F33:I33)</f>
        <v>10</v>
      </c>
      <c r="R33" s="92">
        <f>SUM(G33:J33)</f>
        <v>9.8000000000000007</v>
      </c>
      <c r="S33" s="92">
        <f>SUM(H33:K33)</f>
        <v>8.6</v>
      </c>
    </row>
    <row r="34" spans="1:19">
      <c r="A34" s="104" t="s">
        <v>133</v>
      </c>
      <c r="B34" s="103" t="s">
        <v>130</v>
      </c>
      <c r="C34" s="102" t="s">
        <v>93</v>
      </c>
      <c r="D34" s="132">
        <f>(+D95+D156+D217+D278+D339)/5</f>
        <v>0.2</v>
      </c>
      <c r="E34" s="132">
        <f>(+E95+E156+E217+E278+E339)/5</f>
        <v>0.2</v>
      </c>
      <c r="F34" s="132">
        <f>(+F95+F156+F217+F278+F339)/5</f>
        <v>0</v>
      </c>
      <c r="G34" s="132">
        <f>(+G95+G156+G217+G278+G339)/5</f>
        <v>0.4</v>
      </c>
      <c r="H34" s="132">
        <f>(+H95+H156+H217+H278+H339)/5</f>
        <v>0.2</v>
      </c>
      <c r="I34" s="132">
        <f>(+I95+I156+I217+I278+I339)/5</f>
        <v>0.4</v>
      </c>
      <c r="J34" s="132">
        <f>(+J95+J156+J217+J278+J339)/5</f>
        <v>0.6</v>
      </c>
      <c r="K34" s="132">
        <f>(+K95+K156+K217+K278+K339)/5</f>
        <v>0.2</v>
      </c>
      <c r="L34" s="106">
        <f>SUM(D34:K34)</f>
        <v>2.2000000000000002</v>
      </c>
      <c r="M34" s="106">
        <f>MAX(O34:S34)</f>
        <v>1.6</v>
      </c>
      <c r="N34" s="105">
        <f>SUM(D34:K34)/2</f>
        <v>1.1000000000000001</v>
      </c>
      <c r="O34" s="92">
        <f>SUM(D34:G34)</f>
        <v>0.8</v>
      </c>
      <c r="P34" s="92">
        <f>SUM(E34:H34)</f>
        <v>0.8</v>
      </c>
      <c r="Q34" s="92">
        <f>SUM(F34:I34)</f>
        <v>1</v>
      </c>
      <c r="R34" s="92">
        <f>SUM(G34:J34)</f>
        <v>1.6</v>
      </c>
      <c r="S34" s="92">
        <f>SUM(H34:K34)</f>
        <v>1.4000000000000001</v>
      </c>
    </row>
    <row r="35" spans="1:19">
      <c r="A35" s="104" t="s">
        <v>132</v>
      </c>
      <c r="B35" s="103" t="s">
        <v>130</v>
      </c>
      <c r="C35" s="102" t="s">
        <v>93</v>
      </c>
      <c r="D35" s="132">
        <f>(+D96+D157+D218+D279+D340)/5</f>
        <v>0.2</v>
      </c>
      <c r="E35" s="132">
        <f>(+E96+E157+E218+E279+E340)/5</f>
        <v>1</v>
      </c>
      <c r="F35" s="132">
        <f>(+F96+F157+F218+F279+F340)/5</f>
        <v>0.6</v>
      </c>
      <c r="G35" s="132">
        <f>(+G96+G157+G218+G279+G340)/5</f>
        <v>1</v>
      </c>
      <c r="H35" s="132">
        <f>(+H96+H157+H218+H279+H340)/5</f>
        <v>1.4</v>
      </c>
      <c r="I35" s="132">
        <f>(+I96+I157+I218+I279+I340)/5</f>
        <v>0.8</v>
      </c>
      <c r="J35" s="132">
        <f>(+J96+J157+J218+J279+J340)/5</f>
        <v>0</v>
      </c>
      <c r="K35" s="132">
        <f>(+K96+K157+K218+K279+K340)/5</f>
        <v>1</v>
      </c>
      <c r="L35" s="106">
        <f>SUM(D35:K35)</f>
        <v>5.9999999999999991</v>
      </c>
      <c r="M35" s="106">
        <f>MAX(O35:S35)</f>
        <v>4</v>
      </c>
      <c r="N35" s="105">
        <f>SUM(D35:K35)/2</f>
        <v>2.9999999999999996</v>
      </c>
      <c r="O35" s="92">
        <f>SUM(D35:G35)</f>
        <v>2.8</v>
      </c>
      <c r="P35" s="92">
        <f>SUM(E35:H35)</f>
        <v>4</v>
      </c>
      <c r="Q35" s="92">
        <f>SUM(F35:I35)</f>
        <v>3.8</v>
      </c>
      <c r="R35" s="92">
        <f>SUM(G35:J35)</f>
        <v>3.2</v>
      </c>
      <c r="S35" s="92">
        <f>SUM(H35:K35)</f>
        <v>3.2</v>
      </c>
    </row>
    <row r="36" spans="1:19">
      <c r="A36" s="104" t="s">
        <v>131</v>
      </c>
      <c r="B36" s="103" t="s">
        <v>130</v>
      </c>
      <c r="C36" s="102" t="s">
        <v>93</v>
      </c>
      <c r="D36" s="132">
        <f>(+D97+D158+D219+D280+D341)/5</f>
        <v>0.2</v>
      </c>
      <c r="E36" s="132">
        <f>(+E97+E158+E219+E280+E341)/5</f>
        <v>0</v>
      </c>
      <c r="F36" s="132">
        <f>(+F97+F158+F219+F280+F341)/5</f>
        <v>0.2</v>
      </c>
      <c r="G36" s="132">
        <f>(+G97+G158+G219+G280+G341)/5</f>
        <v>0.2</v>
      </c>
      <c r="H36" s="132">
        <f>(+H97+H158+H219+H280+H341)/5</f>
        <v>0.4</v>
      </c>
      <c r="I36" s="132">
        <f>(+I97+I158+I219+I280+I341)/5</f>
        <v>0.4</v>
      </c>
      <c r="J36" s="132">
        <f>(+J97+J158+J219+J280+J341)/5</f>
        <v>0</v>
      </c>
      <c r="K36" s="132">
        <f>(+K97+K158+K219+K280+K341)/5</f>
        <v>0.4</v>
      </c>
      <c r="L36" s="106">
        <f>SUM(D36:K36)</f>
        <v>1.7999999999999998</v>
      </c>
      <c r="M36" s="106">
        <f>MAX(O36:S36)</f>
        <v>1.2000000000000002</v>
      </c>
      <c r="N36" s="105">
        <f>SUM(D36:K36)/2</f>
        <v>0.89999999999999991</v>
      </c>
      <c r="O36" s="92">
        <f>SUM(D36:G36)</f>
        <v>0.60000000000000009</v>
      </c>
      <c r="P36" s="92">
        <f>SUM(E36:H36)</f>
        <v>0.8</v>
      </c>
      <c r="Q36" s="92">
        <f>SUM(F36:I36)</f>
        <v>1.2000000000000002</v>
      </c>
      <c r="R36" s="92">
        <f>SUM(G36:J36)</f>
        <v>1</v>
      </c>
      <c r="S36" s="92">
        <f>SUM(H36:K36)</f>
        <v>1.2000000000000002</v>
      </c>
    </row>
    <row r="37" spans="1:19">
      <c r="A37" s="104" t="s">
        <v>129</v>
      </c>
      <c r="B37" s="103" t="s">
        <v>128</v>
      </c>
      <c r="C37" s="102" t="s">
        <v>93</v>
      </c>
      <c r="D37" s="132">
        <f>(+D98+D159+D220+D281+D342)/5</f>
        <v>1.6</v>
      </c>
      <c r="E37" s="132">
        <f>(+E98+E159+E220+E281+E342)/5</f>
        <v>1</v>
      </c>
      <c r="F37" s="132">
        <f>(+F98+F159+F220+F281+F342)/5</f>
        <v>0.4</v>
      </c>
      <c r="G37" s="132">
        <f>(+G98+G159+G220+G281+G342)/5</f>
        <v>0.6</v>
      </c>
      <c r="H37" s="132">
        <f>(+H98+H159+H220+H281+H342)/5</f>
        <v>2.8</v>
      </c>
      <c r="I37" s="132">
        <f>(+I98+I159+I220+I281+I342)/5</f>
        <v>1.4</v>
      </c>
      <c r="J37" s="132">
        <f>(+J98+J159+J220+J281+J342)/5</f>
        <v>1.2</v>
      </c>
      <c r="K37" s="132">
        <f>(+K98+K159+K220+K281+K342)/5</f>
        <v>1.2</v>
      </c>
      <c r="L37" s="106">
        <f>SUM(D37:K37)</f>
        <v>10.199999999999999</v>
      </c>
      <c r="M37" s="106">
        <f>MAX(O37:S37)</f>
        <v>6.6</v>
      </c>
      <c r="N37" s="105">
        <f>SUM(D37:K37)/2</f>
        <v>5.0999999999999996</v>
      </c>
      <c r="O37" s="92">
        <f>SUM(D37:G37)</f>
        <v>3.6</v>
      </c>
      <c r="P37" s="92">
        <f>SUM(E37:H37)</f>
        <v>4.8</v>
      </c>
      <c r="Q37" s="92">
        <f>SUM(F37:I37)</f>
        <v>5.1999999999999993</v>
      </c>
      <c r="R37" s="92">
        <f>SUM(G37:J37)</f>
        <v>6</v>
      </c>
      <c r="S37" s="92">
        <f>SUM(H37:K37)</f>
        <v>6.6</v>
      </c>
    </row>
    <row r="38" spans="1:19">
      <c r="A38" s="104" t="s">
        <v>127</v>
      </c>
      <c r="B38" s="103" t="s">
        <v>126</v>
      </c>
      <c r="C38" s="102" t="s">
        <v>93</v>
      </c>
      <c r="D38" s="132">
        <f>(+D99+D160+D221+D282+D343)/5</f>
        <v>2.2000000000000002</v>
      </c>
      <c r="E38" s="132">
        <f>(+E99+E160+E221+E282+E343)/5</f>
        <v>3</v>
      </c>
      <c r="F38" s="132">
        <f>(+F99+F160+F221+F282+F343)/5</f>
        <v>3.2</v>
      </c>
      <c r="G38" s="132">
        <f>(+G99+G160+G221+G282+G343)/5</f>
        <v>3.4</v>
      </c>
      <c r="H38" s="132">
        <f>(+H99+H160+H221+H282+H343)/5</f>
        <v>2.8</v>
      </c>
      <c r="I38" s="132">
        <f>(+I99+I160+I221+I282+I343)/5</f>
        <v>4.2</v>
      </c>
      <c r="J38" s="132">
        <f>(+J99+J160+J221+J282+J343)/5</f>
        <v>3.4</v>
      </c>
      <c r="K38" s="132">
        <f>(+K99+K160+K221+K282+K343)/5</f>
        <v>3.4</v>
      </c>
      <c r="L38" s="106">
        <f>SUM(D38:K38)</f>
        <v>25.599999999999998</v>
      </c>
      <c r="M38" s="106">
        <f>MAX(O38:S38)</f>
        <v>13.8</v>
      </c>
      <c r="N38" s="105">
        <f>SUM(D38:K38)/2</f>
        <v>12.799999999999999</v>
      </c>
      <c r="O38" s="92">
        <f>SUM(D38:G38)</f>
        <v>11.8</v>
      </c>
      <c r="P38" s="92">
        <f>SUM(E38:H38)</f>
        <v>12.399999999999999</v>
      </c>
      <c r="Q38" s="92">
        <f>SUM(F38:I38)</f>
        <v>13.599999999999998</v>
      </c>
      <c r="R38" s="92">
        <f>SUM(G38:J38)</f>
        <v>13.799999999999999</v>
      </c>
      <c r="S38" s="92">
        <f>SUM(H38:K38)</f>
        <v>13.8</v>
      </c>
    </row>
    <row r="39" spans="1:19">
      <c r="A39" s="104" t="s">
        <v>125</v>
      </c>
      <c r="B39" s="103" t="s">
        <v>123</v>
      </c>
      <c r="C39" s="102" t="s">
        <v>93</v>
      </c>
      <c r="D39" s="132">
        <f>(+D100+D161+D222+D283+D344)/5</f>
        <v>0.2</v>
      </c>
      <c r="E39" s="132">
        <f>(+E100+E161+E222+E283+E344)/5</f>
        <v>0.2</v>
      </c>
      <c r="F39" s="132">
        <f>(+F100+F161+F222+F283+F344)/5</f>
        <v>0.4</v>
      </c>
      <c r="G39" s="132">
        <f>(+G100+G161+G222+G283+G344)/5</f>
        <v>0</v>
      </c>
      <c r="H39" s="132">
        <f>(+H100+H161+H222+H283+H344)/5</f>
        <v>0.6</v>
      </c>
      <c r="I39" s="132">
        <f>(+I100+I161+I222+I283+I344)/5</f>
        <v>0.8</v>
      </c>
      <c r="J39" s="132">
        <f>(+J100+J161+J222+J283+J344)/5</f>
        <v>1.2</v>
      </c>
      <c r="K39" s="132">
        <f>(+K100+K161+K222+K283+K344)/5</f>
        <v>0.4</v>
      </c>
      <c r="L39" s="106">
        <f>SUM(D39:K39)</f>
        <v>3.8000000000000003</v>
      </c>
      <c r="M39" s="106">
        <f>MAX(O39:S39)</f>
        <v>2.9999999999999996</v>
      </c>
      <c r="N39" s="105">
        <f>SUM(D39:K39)/2</f>
        <v>1.9000000000000001</v>
      </c>
      <c r="O39" s="92">
        <f>SUM(D39:G39)</f>
        <v>0.8</v>
      </c>
      <c r="P39" s="92">
        <f>SUM(E39:H39)</f>
        <v>1.2000000000000002</v>
      </c>
      <c r="Q39" s="92">
        <f>SUM(F39:I39)</f>
        <v>1.8</v>
      </c>
      <c r="R39" s="92">
        <f>SUM(G39:J39)</f>
        <v>2.5999999999999996</v>
      </c>
      <c r="S39" s="92">
        <f>SUM(H39:K39)</f>
        <v>2.9999999999999996</v>
      </c>
    </row>
    <row r="40" spans="1:19">
      <c r="A40" s="104" t="s">
        <v>124</v>
      </c>
      <c r="B40" s="103" t="s">
        <v>123</v>
      </c>
      <c r="C40" s="102" t="s">
        <v>93</v>
      </c>
      <c r="D40" s="132">
        <f>(+D101+D162+D223+D284+D345)/5</f>
        <v>0.6</v>
      </c>
      <c r="E40" s="132">
        <f>(+E101+E162+E223+E284+E345)/5</f>
        <v>0.4</v>
      </c>
      <c r="F40" s="132">
        <f>(+F101+F162+F223+F284+F345)/5</f>
        <v>0</v>
      </c>
      <c r="G40" s="132">
        <f>(+G101+G162+G223+G284+G345)/5</f>
        <v>1.4</v>
      </c>
      <c r="H40" s="132">
        <f>(+H101+H162+H223+H284+H345)/5</f>
        <v>0.6</v>
      </c>
      <c r="I40" s="132">
        <f>(+I101+I162+I223+I284+I345)/5</f>
        <v>1</v>
      </c>
      <c r="J40" s="132">
        <f>(+J101+J162+J223+J284+J345)/5</f>
        <v>0.6</v>
      </c>
      <c r="K40" s="132">
        <f>(+K101+K162+K223+K284+K345)/5</f>
        <v>0.4</v>
      </c>
      <c r="L40" s="106">
        <f>SUM(D40:K40)</f>
        <v>5</v>
      </c>
      <c r="M40" s="106">
        <f>MAX(O40:S40)</f>
        <v>3.6</v>
      </c>
      <c r="N40" s="105">
        <f>SUM(D40:K40)/2</f>
        <v>2.5</v>
      </c>
      <c r="O40" s="92">
        <f>SUM(D40:G40)</f>
        <v>2.4</v>
      </c>
      <c r="P40" s="92">
        <f>SUM(E40:H40)</f>
        <v>2.4</v>
      </c>
      <c r="Q40" s="92">
        <f>SUM(F40:I40)</f>
        <v>3</v>
      </c>
      <c r="R40" s="92">
        <f>SUM(G40:J40)</f>
        <v>3.6</v>
      </c>
      <c r="S40" s="92">
        <f>SUM(H40:K40)</f>
        <v>2.6</v>
      </c>
    </row>
    <row r="41" spans="1:19">
      <c r="A41" s="104" t="s">
        <v>122</v>
      </c>
      <c r="B41" s="103" t="s">
        <v>119</v>
      </c>
      <c r="C41" s="102" t="s">
        <v>93</v>
      </c>
      <c r="D41" s="132">
        <f>(+D102+D163+D224+D285+D346)/5</f>
        <v>1.4</v>
      </c>
      <c r="E41" s="132">
        <f>(+E102+E163+E224+E285+E346)/5</f>
        <v>0.4</v>
      </c>
      <c r="F41" s="132">
        <f>(+F102+F163+F224+F285+F346)/5</f>
        <v>0.8</v>
      </c>
      <c r="G41" s="132">
        <f>(+G102+G163+G224+G285+G346)/5</f>
        <v>0.2</v>
      </c>
      <c r="H41" s="132">
        <f>(+H102+H163+H224+H285+H346)/5</f>
        <v>0.6</v>
      </c>
      <c r="I41" s="132">
        <f>(+I102+I163+I224+I285+I346)/5</f>
        <v>0.2</v>
      </c>
      <c r="J41" s="132">
        <f>(+J102+J163+J224+J285+J346)/5</f>
        <v>1.2</v>
      </c>
      <c r="K41" s="132">
        <f>(+K102+K163+K224+K285+K346)/5</f>
        <v>1</v>
      </c>
      <c r="L41" s="106">
        <f>SUM(D41:K41)</f>
        <v>5.8</v>
      </c>
      <c r="M41" s="106">
        <f>MAX(O41:S41)</f>
        <v>3</v>
      </c>
      <c r="N41" s="105">
        <f>SUM(D41:K41)/2</f>
        <v>2.9</v>
      </c>
      <c r="O41" s="92">
        <f>SUM(D41:G41)</f>
        <v>2.8</v>
      </c>
      <c r="P41" s="92">
        <f>SUM(E41:H41)</f>
        <v>2</v>
      </c>
      <c r="Q41" s="92">
        <f>SUM(F41:I41)</f>
        <v>1.8</v>
      </c>
      <c r="R41" s="92">
        <f>SUM(G41:J41)</f>
        <v>2.2000000000000002</v>
      </c>
      <c r="S41" s="92">
        <f>SUM(H41:K41)</f>
        <v>3</v>
      </c>
    </row>
    <row r="42" spans="1:19">
      <c r="A42" s="104" t="s">
        <v>121</v>
      </c>
      <c r="B42" s="103" t="s">
        <v>119</v>
      </c>
      <c r="C42" s="102" t="s">
        <v>93</v>
      </c>
      <c r="D42" s="132">
        <f>(+D103+D164+D225+D286+D347)/5</f>
        <v>0.2</v>
      </c>
      <c r="E42" s="132">
        <f>(+E103+E164+E225+E286+E347)/5</f>
        <v>0.2</v>
      </c>
      <c r="F42" s="132">
        <f>(+F103+F164+F225+F286+F347)/5</f>
        <v>0.8</v>
      </c>
      <c r="G42" s="132">
        <f>(+G103+G164+G225+G286+G347)/5</f>
        <v>0.4</v>
      </c>
      <c r="H42" s="132">
        <f>(+H103+H164+H225+H286+H347)/5</f>
        <v>1.2</v>
      </c>
      <c r="I42" s="132">
        <f>(+I103+I164+I225+I286+I347)/5</f>
        <v>1.4</v>
      </c>
      <c r="J42" s="132">
        <f>(+J103+J164+J225+J286+J347)/5</f>
        <v>0.6</v>
      </c>
      <c r="K42" s="132">
        <f>(+K103+K164+K225+K286+K347)/5</f>
        <v>0.4</v>
      </c>
      <c r="L42" s="106">
        <f>SUM(D42:K42)</f>
        <v>5.1999999999999993</v>
      </c>
      <c r="M42" s="106">
        <f>MAX(O42:S42)</f>
        <v>3.8000000000000003</v>
      </c>
      <c r="N42" s="105">
        <f>SUM(D42:K42)/2</f>
        <v>2.5999999999999996</v>
      </c>
      <c r="O42" s="92">
        <f>SUM(D42:G42)</f>
        <v>1.6</v>
      </c>
      <c r="P42" s="92">
        <f>SUM(E42:H42)</f>
        <v>2.5999999999999996</v>
      </c>
      <c r="Q42" s="92">
        <f>SUM(F42:I42)</f>
        <v>3.8000000000000003</v>
      </c>
      <c r="R42" s="92">
        <f>SUM(G42:J42)</f>
        <v>3.6</v>
      </c>
      <c r="S42" s="92">
        <f>SUM(H42:K42)</f>
        <v>3.5999999999999996</v>
      </c>
    </row>
    <row r="43" spans="1:19">
      <c r="A43" s="104" t="s">
        <v>120</v>
      </c>
      <c r="B43" s="103" t="s">
        <v>119</v>
      </c>
      <c r="C43" s="102" t="s">
        <v>93</v>
      </c>
      <c r="D43" s="132">
        <f>(+D104+D165+D226+D287+D348)/5</f>
        <v>0.4</v>
      </c>
      <c r="E43" s="132">
        <f>(+E104+E165+E226+E287+E348)/5</f>
        <v>0.2</v>
      </c>
      <c r="F43" s="132">
        <f>(+F104+F165+F226+F287+F348)/5</f>
        <v>0.4</v>
      </c>
      <c r="G43" s="132">
        <f>(+G104+G165+G226+G287+G348)/5</f>
        <v>0.2</v>
      </c>
      <c r="H43" s="132">
        <f>(+H104+H165+H226+H287+H348)/5</f>
        <v>1</v>
      </c>
      <c r="I43" s="132">
        <f>(+I104+I165+I226+I287+I348)/5</f>
        <v>0.8</v>
      </c>
      <c r="J43" s="132">
        <f>(+J104+J165+J226+J287+J348)/5</f>
        <v>0.4</v>
      </c>
      <c r="K43" s="132">
        <f>(+K104+K165+K226+K287+K348)/5</f>
        <v>1.2</v>
      </c>
      <c r="L43" s="106">
        <f>SUM(D43:K43)</f>
        <v>4.5999999999999996</v>
      </c>
      <c r="M43" s="106">
        <f>MAX(O43:S43)</f>
        <v>3.4000000000000004</v>
      </c>
      <c r="N43" s="105">
        <f>SUM(D43:K43)/2</f>
        <v>2.2999999999999998</v>
      </c>
      <c r="O43" s="92">
        <f>SUM(D43:G43)</f>
        <v>1.2</v>
      </c>
      <c r="P43" s="92">
        <f>SUM(E43:H43)</f>
        <v>1.8</v>
      </c>
      <c r="Q43" s="92">
        <f>SUM(F43:I43)</f>
        <v>2.4000000000000004</v>
      </c>
      <c r="R43" s="92">
        <f>SUM(G43:J43)</f>
        <v>2.4</v>
      </c>
      <c r="S43" s="92">
        <f>SUM(H43:K43)</f>
        <v>3.4000000000000004</v>
      </c>
    </row>
    <row r="44" spans="1:19">
      <c r="A44" s="104" t="s">
        <v>118</v>
      </c>
      <c r="B44" s="103" t="s">
        <v>113</v>
      </c>
      <c r="C44" s="102" t="s">
        <v>93</v>
      </c>
      <c r="D44" s="132">
        <f>(+D105+D166+D227+D288+D349)/5</f>
        <v>0.8</v>
      </c>
      <c r="E44" s="132">
        <f>(+E105+E166+E227+E288+E349)/5</f>
        <v>0.2</v>
      </c>
      <c r="F44" s="132">
        <f>(+F105+F166+F227+F288+F349)/5</f>
        <v>1.4</v>
      </c>
      <c r="G44" s="132">
        <f>(+G105+G166+G227+G288+G349)/5</f>
        <v>0.8</v>
      </c>
      <c r="H44" s="132">
        <f>(+H105+H166+H227+H288+H349)/5</f>
        <v>0.4</v>
      </c>
      <c r="I44" s="132">
        <f>(+I105+I166+I227+I288+I349)/5</f>
        <v>2</v>
      </c>
      <c r="J44" s="132">
        <f>(+J105+J166+J227+J288+J349)/5</f>
        <v>0.8</v>
      </c>
      <c r="K44" s="132">
        <f>(+K105+K166+K227+K288+K349)/5</f>
        <v>1</v>
      </c>
      <c r="L44" s="106">
        <f>SUM(D44:K44)</f>
        <v>7.3999999999999995</v>
      </c>
      <c r="M44" s="106">
        <f>MAX(O44:S44)</f>
        <v>4.5999999999999996</v>
      </c>
      <c r="N44" s="105">
        <f>SUM(D44:K44)/2</f>
        <v>3.6999999999999997</v>
      </c>
      <c r="O44" s="92">
        <f>SUM(D44:G44)</f>
        <v>3.2</v>
      </c>
      <c r="P44" s="92">
        <f>SUM(E44:H44)</f>
        <v>2.8</v>
      </c>
      <c r="Q44" s="92">
        <f>SUM(F44:I44)</f>
        <v>4.5999999999999996</v>
      </c>
      <c r="R44" s="92">
        <f>SUM(G44:J44)</f>
        <v>4</v>
      </c>
      <c r="S44" s="92">
        <f>SUM(H44:K44)</f>
        <v>4.2</v>
      </c>
    </row>
    <row r="45" spans="1:19">
      <c r="A45" s="104" t="s">
        <v>117</v>
      </c>
      <c r="B45" s="103" t="s">
        <v>113</v>
      </c>
      <c r="C45" s="102" t="s">
        <v>93</v>
      </c>
      <c r="D45" s="132">
        <f>(+D106+D167+D228+D289+D350)/5</f>
        <v>0.2</v>
      </c>
      <c r="E45" s="132">
        <f>(+E106+E167+E228+E289+E350)/5</f>
        <v>0.2</v>
      </c>
      <c r="F45" s="132">
        <f>(+F106+F167+F228+F289+F350)/5</f>
        <v>0.6</v>
      </c>
      <c r="G45" s="132">
        <f>(+G106+G167+G228+G289+G350)/5</f>
        <v>0.4</v>
      </c>
      <c r="H45" s="132">
        <f>(+H106+H167+H228+H289+H350)/5</f>
        <v>0.2</v>
      </c>
      <c r="I45" s="132">
        <f>(+I106+I167+I228+I289+I350)/5</f>
        <v>0.4</v>
      </c>
      <c r="J45" s="132">
        <f>(+J106+J167+J228+J289+J350)/5</f>
        <v>0.6</v>
      </c>
      <c r="K45" s="132">
        <f>(+K106+K167+K228+K289+K350)/5</f>
        <v>1.2</v>
      </c>
      <c r="L45" s="106">
        <f>SUM(D45:K45)</f>
        <v>3.8</v>
      </c>
      <c r="M45" s="106">
        <f>MAX(O45:S45)</f>
        <v>2.4000000000000004</v>
      </c>
      <c r="N45" s="105">
        <f>SUM(D45:K45)/2</f>
        <v>1.9</v>
      </c>
      <c r="O45" s="92">
        <f>SUM(D45:G45)</f>
        <v>1.4</v>
      </c>
      <c r="P45" s="92">
        <f>SUM(E45:H45)</f>
        <v>1.4000000000000001</v>
      </c>
      <c r="Q45" s="92">
        <f>SUM(F45:I45)</f>
        <v>1.6</v>
      </c>
      <c r="R45" s="92">
        <f>SUM(G45:J45)</f>
        <v>1.6</v>
      </c>
      <c r="S45" s="92">
        <f>SUM(H45:K45)</f>
        <v>2.4000000000000004</v>
      </c>
    </row>
    <row r="46" spans="1:19">
      <c r="A46" s="104" t="s">
        <v>116</v>
      </c>
      <c r="B46" s="103" t="s">
        <v>113</v>
      </c>
      <c r="C46" s="102" t="s">
        <v>93</v>
      </c>
      <c r="D46" s="132">
        <f>(+D107+D168+D229+D290+D351)/5</f>
        <v>0.4</v>
      </c>
      <c r="E46" s="132">
        <f>(+E107+E168+E229+E290+E351)/5</f>
        <v>1.2</v>
      </c>
      <c r="F46" s="132">
        <f>(+F107+F168+F229+F290+F351)/5</f>
        <v>0.4</v>
      </c>
      <c r="G46" s="132">
        <f>(+G107+G168+G229+G290+G351)/5</f>
        <v>0</v>
      </c>
      <c r="H46" s="132">
        <f>(+H107+H168+H229+H290+H351)/5</f>
        <v>0.4</v>
      </c>
      <c r="I46" s="132">
        <f>(+I107+I168+I229+I290+I351)/5</f>
        <v>1.2</v>
      </c>
      <c r="J46" s="132">
        <f>(+J107+J168+J229+J290+J351)/5</f>
        <v>1.2</v>
      </c>
      <c r="K46" s="132">
        <f>(+K107+K168+K229+K290+K351)/5</f>
        <v>1</v>
      </c>
      <c r="L46" s="106">
        <f>SUM(D46:K46)</f>
        <v>5.8</v>
      </c>
      <c r="M46" s="106">
        <f>MAX(O46:S46)</f>
        <v>3.8</v>
      </c>
      <c r="N46" s="105">
        <f>SUM(D46:K46)/2</f>
        <v>2.9</v>
      </c>
      <c r="O46" s="92">
        <f>SUM(D46:G46)</f>
        <v>2</v>
      </c>
      <c r="P46" s="92">
        <f>SUM(E46:H46)</f>
        <v>2</v>
      </c>
      <c r="Q46" s="92">
        <f>SUM(F46:I46)</f>
        <v>2</v>
      </c>
      <c r="R46" s="92">
        <f>SUM(G46:J46)</f>
        <v>2.8</v>
      </c>
      <c r="S46" s="92">
        <f>SUM(H46:K46)</f>
        <v>3.8</v>
      </c>
    </row>
    <row r="47" spans="1:19">
      <c r="A47" s="104" t="s">
        <v>115</v>
      </c>
      <c r="B47" s="103" t="s">
        <v>113</v>
      </c>
      <c r="C47" s="102" t="s">
        <v>93</v>
      </c>
      <c r="D47" s="132">
        <f>(+D108+D169+D230+D291+D352)/5</f>
        <v>0</v>
      </c>
      <c r="E47" s="132">
        <f>(+E108+E169+E230+E291+E352)/5</f>
        <v>0.4</v>
      </c>
      <c r="F47" s="132">
        <f>(+F108+F169+F230+F291+F352)/5</f>
        <v>0.2</v>
      </c>
      <c r="G47" s="132">
        <f>(+G108+G169+G230+G291+G352)/5</f>
        <v>0.2</v>
      </c>
      <c r="H47" s="132">
        <f>(+H108+H169+H230+H291+H352)/5</f>
        <v>0</v>
      </c>
      <c r="I47" s="132">
        <f>(+I108+I169+I230+I291+I352)/5</f>
        <v>0.4</v>
      </c>
      <c r="J47" s="132">
        <f>(+J108+J169+J230+J291+J352)/5</f>
        <v>0</v>
      </c>
      <c r="K47" s="132">
        <f>(+K108+K169+K230+K291+K352)/5</f>
        <v>0</v>
      </c>
      <c r="L47" s="106">
        <f>SUM(D47:K47)</f>
        <v>1.2000000000000002</v>
      </c>
      <c r="M47" s="106">
        <f>MAX(O47:S47)</f>
        <v>0.8</v>
      </c>
      <c r="N47" s="105">
        <f>SUM(D47:K47)/2</f>
        <v>0.60000000000000009</v>
      </c>
      <c r="O47" s="92">
        <f>SUM(D47:G47)</f>
        <v>0.8</v>
      </c>
      <c r="P47" s="92">
        <f>SUM(E47:H47)</f>
        <v>0.8</v>
      </c>
      <c r="Q47" s="92">
        <f>SUM(F47:I47)</f>
        <v>0.8</v>
      </c>
      <c r="R47" s="92">
        <f>SUM(G47:J47)</f>
        <v>0.60000000000000009</v>
      </c>
      <c r="S47" s="92">
        <f>SUM(H47:K47)</f>
        <v>0.4</v>
      </c>
    </row>
    <row r="48" spans="1:19">
      <c r="A48" s="104" t="s">
        <v>114</v>
      </c>
      <c r="B48" s="103" t="s">
        <v>113</v>
      </c>
      <c r="C48" s="102" t="s">
        <v>93</v>
      </c>
      <c r="D48" s="132">
        <f>(+D109+D170+D231+D292+D353)/5</f>
        <v>0.6</v>
      </c>
      <c r="E48" s="132">
        <f>(+E109+E170+E231+E292+E353)/5</f>
        <v>0.4</v>
      </c>
      <c r="F48" s="132">
        <f>(+F109+F170+F231+F292+F353)/5</f>
        <v>0.2</v>
      </c>
      <c r="G48" s="132">
        <f>(+G109+G170+G231+G292+G353)/5</f>
        <v>0.4</v>
      </c>
      <c r="H48" s="132">
        <f>(+H109+H170+H231+H292+H353)/5</f>
        <v>0.4</v>
      </c>
      <c r="I48" s="132">
        <f>(+I109+I170+I231+I292+I353)/5</f>
        <v>1</v>
      </c>
      <c r="J48" s="132">
        <f>(+J109+J170+J231+J292+J353)/5</f>
        <v>1.8</v>
      </c>
      <c r="K48" s="132">
        <f>(+K109+K170+K231+K292+K353)/5</f>
        <v>0.4</v>
      </c>
      <c r="L48" s="106">
        <f>SUM(D48:K48)</f>
        <v>5.2</v>
      </c>
      <c r="M48" s="106">
        <f>MAX(O48:S48)</f>
        <v>3.6</v>
      </c>
      <c r="N48" s="105">
        <f>SUM(D48:K48)/2</f>
        <v>2.6</v>
      </c>
      <c r="O48" s="92">
        <f>SUM(D48:G48)</f>
        <v>1.6</v>
      </c>
      <c r="P48" s="92">
        <f>SUM(E48:H48)</f>
        <v>1.4</v>
      </c>
      <c r="Q48" s="92">
        <f>SUM(F48:I48)</f>
        <v>2</v>
      </c>
      <c r="R48" s="92">
        <f>SUM(G48:J48)</f>
        <v>3.6</v>
      </c>
      <c r="S48" s="92">
        <f>SUM(H48:K48)</f>
        <v>3.6</v>
      </c>
    </row>
    <row r="49" spans="1:19">
      <c r="A49" s="104" t="s">
        <v>112</v>
      </c>
      <c r="B49" s="103" t="s">
        <v>111</v>
      </c>
      <c r="C49" s="102" t="s">
        <v>93</v>
      </c>
      <c r="D49" s="132">
        <f>(+D110+D171+D232+D293+D354)/5</f>
        <v>3.4</v>
      </c>
      <c r="E49" s="132">
        <f>(+E110+E171+E232+E293+E354)/5</f>
        <v>1.8</v>
      </c>
      <c r="F49" s="132">
        <f>(+F110+F171+F232+F293+F354)/5</f>
        <v>2.2000000000000002</v>
      </c>
      <c r="G49" s="132">
        <f>(+G110+G171+G232+G293+G354)/5</f>
        <v>1.8</v>
      </c>
      <c r="H49" s="132">
        <f>(+H110+H171+H232+H293+H354)/5</f>
        <v>3</v>
      </c>
      <c r="I49" s="132">
        <f>(+I110+I171+I232+I293+I354)/5</f>
        <v>2.4</v>
      </c>
      <c r="J49" s="132">
        <f>(+J110+J171+J232+J293+J354)/5</f>
        <v>2</v>
      </c>
      <c r="K49" s="132">
        <f>(+K110+K171+K232+K293+K354)/5</f>
        <v>1</v>
      </c>
      <c r="L49" s="106">
        <f>SUM(D49:K49)</f>
        <v>17.600000000000001</v>
      </c>
      <c r="M49" s="106">
        <f>MAX(O49:S49)</f>
        <v>9.4</v>
      </c>
      <c r="N49" s="105">
        <f>SUM(D49:K49)/2</f>
        <v>8.8000000000000007</v>
      </c>
      <c r="O49" s="92">
        <f>SUM(D49:G49)</f>
        <v>9.2000000000000011</v>
      </c>
      <c r="P49" s="92">
        <f>SUM(E49:H49)</f>
        <v>8.8000000000000007</v>
      </c>
      <c r="Q49" s="92">
        <f>SUM(F49:I49)</f>
        <v>9.4</v>
      </c>
      <c r="R49" s="92">
        <f>SUM(G49:J49)</f>
        <v>9.1999999999999993</v>
      </c>
      <c r="S49" s="92">
        <f>SUM(H49:K49)</f>
        <v>8.4</v>
      </c>
    </row>
    <row r="50" spans="1:19">
      <c r="A50" s="104" t="s">
        <v>110</v>
      </c>
      <c r="B50" s="103" t="s">
        <v>104</v>
      </c>
      <c r="C50" s="102" t="s">
        <v>93</v>
      </c>
      <c r="D50" s="132">
        <f>(+D111+D172+D233+D294+D355)/5</f>
        <v>0</v>
      </c>
      <c r="E50" s="132">
        <f>(+E111+E172+E233+E294+E355)/5</f>
        <v>0</v>
      </c>
      <c r="F50" s="132">
        <f>(+F111+F172+F233+F294+F355)/5</f>
        <v>0</v>
      </c>
      <c r="G50" s="132">
        <f>(+G111+G172+G233+G294+G355)/5</f>
        <v>0</v>
      </c>
      <c r="H50" s="132">
        <f>(+H111+H172+H233+H294+H355)/5</f>
        <v>0.6</v>
      </c>
      <c r="I50" s="132">
        <f>(+I111+I172+I233+I294+I355)/5</f>
        <v>0.4</v>
      </c>
      <c r="J50" s="132">
        <f>(+J111+J172+J233+J294+J355)/5</f>
        <v>0.4</v>
      </c>
      <c r="K50" s="132">
        <f>(+K111+K172+K233+K294+K355)/5</f>
        <v>0.2</v>
      </c>
      <c r="L50" s="106">
        <f>SUM(D50:K50)</f>
        <v>1.5999999999999999</v>
      </c>
      <c r="M50" s="106">
        <f>MAX(O50:S50)</f>
        <v>1.5999999999999999</v>
      </c>
      <c r="N50" s="105">
        <f>SUM(D50:K50)/2</f>
        <v>0.79999999999999993</v>
      </c>
      <c r="O50" s="92">
        <f>SUM(D50:G50)</f>
        <v>0</v>
      </c>
      <c r="P50" s="92">
        <f>SUM(E50:H50)</f>
        <v>0.6</v>
      </c>
      <c r="Q50" s="92">
        <f>SUM(F50:I50)</f>
        <v>1</v>
      </c>
      <c r="R50" s="92">
        <f>SUM(G50:J50)</f>
        <v>1.4</v>
      </c>
      <c r="S50" s="92">
        <f>SUM(H50:K50)</f>
        <v>1.5999999999999999</v>
      </c>
    </row>
    <row r="51" spans="1:19">
      <c r="A51" s="104" t="s">
        <v>109</v>
      </c>
      <c r="B51" s="103" t="s">
        <v>108</v>
      </c>
      <c r="C51" s="102" t="s">
        <v>93</v>
      </c>
      <c r="D51" s="132">
        <f>(+D112+D173+D234+D295+D356)/5</f>
        <v>0.2</v>
      </c>
      <c r="E51" s="132">
        <f>(+E112+E173+E234+E295+E356)/5</f>
        <v>0.8</v>
      </c>
      <c r="F51" s="132">
        <f>(+F112+F173+F234+F295+F356)/5</f>
        <v>1.6</v>
      </c>
      <c r="G51" s="132">
        <f>(+G112+G173+G234+G295+G356)/5</f>
        <v>1.8</v>
      </c>
      <c r="H51" s="132">
        <f>(+H112+H173+H234+H295+H356)/5</f>
        <v>2</v>
      </c>
      <c r="I51" s="132">
        <f>(+I112+I173+I234+I295+I356)/5</f>
        <v>2.4</v>
      </c>
      <c r="J51" s="132">
        <f>(+J112+J173+J234+J295+J356)/5</f>
        <v>1.6</v>
      </c>
      <c r="K51" s="132">
        <f>(+K112+K173+K234+K295+K356)/5</f>
        <v>3.2</v>
      </c>
      <c r="L51" s="106">
        <f>SUM(D51:K51)</f>
        <v>13.600000000000001</v>
      </c>
      <c r="M51" s="106">
        <f>MAX(O51:S51)</f>
        <v>9.1999999999999993</v>
      </c>
      <c r="N51" s="105">
        <f>SUM(D51:K51)/2</f>
        <v>6.8000000000000007</v>
      </c>
      <c r="O51" s="92">
        <f>SUM(D51:G51)</f>
        <v>4.4000000000000004</v>
      </c>
      <c r="P51" s="92">
        <f>SUM(E51:H51)</f>
        <v>6.2</v>
      </c>
      <c r="Q51" s="92">
        <f>SUM(F51:I51)</f>
        <v>7.8000000000000007</v>
      </c>
      <c r="R51" s="92">
        <f>SUM(G51:J51)</f>
        <v>7.7999999999999989</v>
      </c>
      <c r="S51" s="92">
        <f>SUM(H51:K51)</f>
        <v>9.1999999999999993</v>
      </c>
    </row>
    <row r="52" spans="1:19">
      <c r="A52" s="104" t="s">
        <v>107</v>
      </c>
      <c r="B52" s="103" t="s">
        <v>104</v>
      </c>
      <c r="C52" s="102" t="s">
        <v>93</v>
      </c>
      <c r="D52" s="132">
        <f>(+D113+D174+D235+D296+D357)/5</f>
        <v>0.6</v>
      </c>
      <c r="E52" s="132">
        <f>(+E113+E174+E235+E296+E357)/5</f>
        <v>0.4</v>
      </c>
      <c r="F52" s="132">
        <f>(+F113+F174+F235+F296+F357)/5</f>
        <v>2</v>
      </c>
      <c r="G52" s="132">
        <f>(+G113+G174+G235+G296+G357)/5</f>
        <v>1.8</v>
      </c>
      <c r="H52" s="132">
        <f>(+H113+H174+H235+H296+H357)/5</f>
        <v>1.6</v>
      </c>
      <c r="I52" s="132">
        <f>(+I113+I174+I235+I296+I357)/5</f>
        <v>2.6</v>
      </c>
      <c r="J52" s="132">
        <f>(+J113+J174+J235+J296+J357)/5</f>
        <v>1.2</v>
      </c>
      <c r="K52" s="132">
        <f>(+K113+K174+K235+K296+K357)/5</f>
        <v>0.8</v>
      </c>
      <c r="L52" s="106">
        <f>SUM(D52:K52)</f>
        <v>11</v>
      </c>
      <c r="M52" s="106">
        <f>MAX(O52:S52)</f>
        <v>8</v>
      </c>
      <c r="N52" s="105">
        <f>SUM(D52:K52)/2</f>
        <v>5.5</v>
      </c>
      <c r="O52" s="92">
        <f>SUM(D52:G52)</f>
        <v>4.8</v>
      </c>
      <c r="P52" s="92">
        <f>SUM(E52:H52)</f>
        <v>5.8000000000000007</v>
      </c>
      <c r="Q52" s="92">
        <f>SUM(F52:I52)</f>
        <v>8</v>
      </c>
      <c r="R52" s="92">
        <f>SUM(G52:J52)</f>
        <v>7.2</v>
      </c>
      <c r="S52" s="92">
        <f>SUM(H52:K52)</f>
        <v>6.2</v>
      </c>
    </row>
    <row r="53" spans="1:19">
      <c r="A53" s="104" t="s">
        <v>106</v>
      </c>
      <c r="B53" s="103" t="s">
        <v>104</v>
      </c>
      <c r="C53" s="102" t="s">
        <v>93</v>
      </c>
      <c r="D53" s="132">
        <f>(+D114+D175+D236+D297+D358)/5</f>
        <v>1.4</v>
      </c>
      <c r="E53" s="132">
        <f>(+E114+E175+E236+E297+E358)/5</f>
        <v>0.2</v>
      </c>
      <c r="F53" s="132">
        <f>(+F114+F175+F236+F297+F358)/5</f>
        <v>0.6</v>
      </c>
      <c r="G53" s="132">
        <f>(+G114+G175+G236+G297+G358)/5</f>
        <v>1.8</v>
      </c>
      <c r="H53" s="132">
        <f>(+H114+H175+H236+H297+H358)/5</f>
        <v>2.2000000000000002</v>
      </c>
      <c r="I53" s="132">
        <f>(+I114+I175+I236+I297+I358)/5</f>
        <v>2.4</v>
      </c>
      <c r="J53" s="132">
        <f>(+J114+J175+J236+J297+J358)/5</f>
        <v>1.2</v>
      </c>
      <c r="K53" s="132">
        <f>(+K114+K175+K236+K297+K358)/5</f>
        <v>1</v>
      </c>
      <c r="L53" s="106">
        <f>SUM(D53:K53)</f>
        <v>10.799999999999999</v>
      </c>
      <c r="M53" s="106">
        <f>MAX(O53:S53)</f>
        <v>7.6000000000000005</v>
      </c>
      <c r="N53" s="105">
        <f>SUM(D53:K53)/2</f>
        <v>5.3999999999999995</v>
      </c>
      <c r="O53" s="92">
        <f>SUM(D53:G53)</f>
        <v>4</v>
      </c>
      <c r="P53" s="92">
        <f>SUM(E53:H53)</f>
        <v>4.8000000000000007</v>
      </c>
      <c r="Q53" s="92">
        <f>SUM(F53:I53)</f>
        <v>7</v>
      </c>
      <c r="R53" s="92">
        <f>SUM(G53:J53)</f>
        <v>7.6000000000000005</v>
      </c>
      <c r="S53" s="92">
        <f>SUM(H53:K53)</f>
        <v>6.8</v>
      </c>
    </row>
    <row r="54" spans="1:19">
      <c r="A54" s="104" t="s">
        <v>105</v>
      </c>
      <c r="B54" s="103" t="s">
        <v>104</v>
      </c>
      <c r="C54" s="102" t="s">
        <v>93</v>
      </c>
      <c r="D54" s="132">
        <f>(+D115+D176+D237+D298+D359)/5</f>
        <v>0</v>
      </c>
      <c r="E54" s="132">
        <f>(+E115+E176+E237+E298+E359)/5</f>
        <v>0</v>
      </c>
      <c r="F54" s="132">
        <f>(+F115+F176+F237+F298+F359)/5</f>
        <v>0</v>
      </c>
      <c r="G54" s="132">
        <f>(+G115+G176+G237+G298+G359)/5</f>
        <v>0</v>
      </c>
      <c r="H54" s="132">
        <f>(+H115+H176+H237+H298+H359)/5</f>
        <v>0.2</v>
      </c>
      <c r="I54" s="132">
        <f>(+I115+I176+I237+I298+I359)/5</f>
        <v>0.8</v>
      </c>
      <c r="J54" s="132">
        <f>(+J115+J176+J237+J298+J359)/5</f>
        <v>0.6</v>
      </c>
      <c r="K54" s="132">
        <f>(+K115+K176+K237+K298+K359)/5</f>
        <v>0.4</v>
      </c>
      <c r="L54" s="106">
        <f>SUM(D54:K54)</f>
        <v>2</v>
      </c>
      <c r="M54" s="106">
        <f>MAX(O54:S54)</f>
        <v>2</v>
      </c>
      <c r="N54" s="105">
        <f>SUM(D54:K54)/2</f>
        <v>1</v>
      </c>
      <c r="O54" s="92">
        <f>SUM(D54:G54)</f>
        <v>0</v>
      </c>
      <c r="P54" s="92">
        <f>SUM(E54:H54)</f>
        <v>0.2</v>
      </c>
      <c r="Q54" s="92">
        <f>SUM(F54:I54)</f>
        <v>1</v>
      </c>
      <c r="R54" s="92">
        <f>SUM(G54:J54)</f>
        <v>1.6</v>
      </c>
      <c r="S54" s="92">
        <f>SUM(H54:K54)</f>
        <v>2</v>
      </c>
    </row>
    <row r="55" spans="1:19">
      <c r="A55" s="104" t="s">
        <v>103</v>
      </c>
      <c r="B55" s="103" t="s">
        <v>97</v>
      </c>
      <c r="C55" s="102" t="s">
        <v>93</v>
      </c>
      <c r="D55" s="132">
        <f>(+D116+D177+D238+D299+D360)/5</f>
        <v>0</v>
      </c>
      <c r="E55" s="132">
        <f>(+E116+E177+E238+E299+E360)/5</f>
        <v>0</v>
      </c>
      <c r="F55" s="132">
        <f>(+F116+F177+F238+F299+F360)/5</f>
        <v>0</v>
      </c>
      <c r="G55" s="132">
        <f>(+G116+G177+G238+G299+G360)/5</f>
        <v>0.6</v>
      </c>
      <c r="H55" s="132">
        <f>(+H116+H177+H238+H299+H360)/5</f>
        <v>0</v>
      </c>
      <c r="I55" s="132">
        <f>(+I116+I177+I238+I299+I360)/5</f>
        <v>0.2</v>
      </c>
      <c r="J55" s="132">
        <f>(+J116+J177+J238+J299+J360)/5</f>
        <v>0.2</v>
      </c>
      <c r="K55" s="132">
        <f>(+K116+K177+K238+K299+K360)/5</f>
        <v>0</v>
      </c>
      <c r="L55" s="106">
        <f>SUM(D55:K55)</f>
        <v>1</v>
      </c>
      <c r="M55" s="106">
        <f>MAX(O55:S55)</f>
        <v>1</v>
      </c>
      <c r="N55" s="105">
        <f>SUM(D55:K55)/2</f>
        <v>0.5</v>
      </c>
      <c r="O55" s="92">
        <f>SUM(D55:G55)</f>
        <v>0.6</v>
      </c>
      <c r="P55" s="92">
        <f>SUM(E55:H55)</f>
        <v>0.6</v>
      </c>
      <c r="Q55" s="92">
        <f>SUM(F55:I55)</f>
        <v>0.8</v>
      </c>
      <c r="R55" s="92">
        <f>SUM(G55:J55)</f>
        <v>1</v>
      </c>
      <c r="S55" s="92">
        <f>SUM(H55:K55)</f>
        <v>0.4</v>
      </c>
    </row>
    <row r="56" spans="1:19">
      <c r="A56" s="104" t="s">
        <v>102</v>
      </c>
      <c r="B56" s="103" t="s">
        <v>101</v>
      </c>
      <c r="C56" s="102" t="s">
        <v>93</v>
      </c>
      <c r="D56" s="132">
        <f>(+D117+D178+D239+D300+D361)/5</f>
        <v>0.6</v>
      </c>
      <c r="E56" s="132">
        <f>(+E117+E178+E239+E300+E361)/5</f>
        <v>0.2</v>
      </c>
      <c r="F56" s="132">
        <f>(+F117+F178+F239+F300+F361)/5</f>
        <v>0</v>
      </c>
      <c r="G56" s="132">
        <f>(+G117+G178+G239+G300+G361)/5</f>
        <v>0</v>
      </c>
      <c r="H56" s="132">
        <f>(+H117+H178+H239+H300+H361)/5</f>
        <v>0</v>
      </c>
      <c r="I56" s="132">
        <f>(+I117+I178+I239+I300+I361)/5</f>
        <v>0</v>
      </c>
      <c r="J56" s="132">
        <f>(+J117+J178+J239+J300+J361)/5</f>
        <v>0.2</v>
      </c>
      <c r="K56" s="132">
        <f>(+K117+K178+K239+K300+K361)/5</f>
        <v>0.2</v>
      </c>
      <c r="L56" s="106">
        <f>SUM(D56:K56)</f>
        <v>1.2</v>
      </c>
      <c r="M56" s="106">
        <f>MAX(O56:S56)</f>
        <v>0.8</v>
      </c>
      <c r="N56" s="105">
        <f>SUM(D56:K56)/2</f>
        <v>0.6</v>
      </c>
      <c r="O56" s="92">
        <f>SUM(D56:G56)</f>
        <v>0.8</v>
      </c>
      <c r="P56" s="92">
        <f>SUM(E56:H56)</f>
        <v>0.2</v>
      </c>
      <c r="Q56" s="92">
        <f>SUM(F56:I56)</f>
        <v>0</v>
      </c>
      <c r="R56" s="92">
        <f>SUM(G56:J56)</f>
        <v>0.2</v>
      </c>
      <c r="S56" s="92">
        <f>SUM(H56:K56)</f>
        <v>0.4</v>
      </c>
    </row>
    <row r="57" spans="1:19">
      <c r="A57" s="104" t="s">
        <v>100</v>
      </c>
      <c r="B57" s="103" t="s">
        <v>99</v>
      </c>
      <c r="C57" s="102" t="s">
        <v>93</v>
      </c>
      <c r="D57" s="132">
        <f>(+D118+D179+D240+D301+D362)/5</f>
        <v>0</v>
      </c>
      <c r="E57" s="132">
        <f>(+E118+E179+E240+E301+E362)/5</f>
        <v>0</v>
      </c>
      <c r="F57" s="132">
        <f>(+F118+F179+F240+F301+F362)/5</f>
        <v>0.4</v>
      </c>
      <c r="G57" s="132">
        <f>(+G118+G179+G240+G301+G362)/5</f>
        <v>0.2</v>
      </c>
      <c r="H57" s="132">
        <f>(+H118+H179+H240+H301+H362)/5</f>
        <v>0</v>
      </c>
      <c r="I57" s="132">
        <f>(+I118+I179+I240+I301+I362)/5</f>
        <v>0</v>
      </c>
      <c r="J57" s="132">
        <f>(+J118+J179+J240+J301+J362)/5</f>
        <v>0</v>
      </c>
      <c r="K57" s="132">
        <f>(+K118+K179+K240+K301+K362)/5</f>
        <v>0</v>
      </c>
      <c r="L57" s="106">
        <f>SUM(D57:K57)</f>
        <v>0.60000000000000009</v>
      </c>
      <c r="M57" s="106">
        <f>MAX(O57:S57)</f>
        <v>0.60000000000000009</v>
      </c>
      <c r="N57" s="105">
        <f>SUM(D57:K57)/2</f>
        <v>0.30000000000000004</v>
      </c>
      <c r="O57" s="92">
        <f>SUM(D57:G57)</f>
        <v>0.60000000000000009</v>
      </c>
      <c r="P57" s="92">
        <f>SUM(E57:H57)</f>
        <v>0.60000000000000009</v>
      </c>
      <c r="Q57" s="92">
        <f>SUM(F57:I57)</f>
        <v>0.60000000000000009</v>
      </c>
      <c r="R57" s="124">
        <f>SUM(G57:J57)</f>
        <v>0.2</v>
      </c>
      <c r="S57" s="92">
        <f>SUM(H57:K57)</f>
        <v>0</v>
      </c>
    </row>
    <row r="58" spans="1:19">
      <c r="A58" s="104" t="s">
        <v>98</v>
      </c>
      <c r="B58" s="103" t="s">
        <v>97</v>
      </c>
      <c r="C58" s="102" t="s">
        <v>93</v>
      </c>
      <c r="D58" s="132">
        <f>(+D119+D180+D241+D302+D363)/5</f>
        <v>0.2</v>
      </c>
      <c r="E58" s="132">
        <f>(+E119+E180+E241+E302+E363)/5</f>
        <v>0.2</v>
      </c>
      <c r="F58" s="132">
        <f>(+F119+F180+F241+F302+F363)/5</f>
        <v>0.4</v>
      </c>
      <c r="G58" s="132">
        <f>(+G119+G180+G241+G302+G363)/5</f>
        <v>0</v>
      </c>
      <c r="H58" s="132">
        <f>(+H119+H180+H241+H302+H363)/5</f>
        <v>0.2</v>
      </c>
      <c r="I58" s="132">
        <f>(+I119+I180+I241+I302+I363)/5</f>
        <v>0.6</v>
      </c>
      <c r="J58" s="132">
        <f>(+J119+J180+J241+J302+J363)/5</f>
        <v>0</v>
      </c>
      <c r="K58" s="132">
        <f>(+K119+K180+K241+K302+K363)/5</f>
        <v>0.4</v>
      </c>
      <c r="L58" s="106">
        <f>SUM(D58:K58)</f>
        <v>2</v>
      </c>
      <c r="M58" s="106">
        <f>MAX(O58:S58)</f>
        <v>1.2000000000000002</v>
      </c>
      <c r="N58" s="105">
        <f>SUM(D58:K58)/2</f>
        <v>1</v>
      </c>
      <c r="O58" s="92">
        <f>SUM(D58:G58)</f>
        <v>0.8</v>
      </c>
      <c r="P58" s="92">
        <f>SUM(E58:H58)</f>
        <v>0.8</v>
      </c>
      <c r="Q58" s="92">
        <f>SUM(F58:I58)</f>
        <v>1.2000000000000002</v>
      </c>
      <c r="R58" s="92">
        <f>SUM(G58:J58)</f>
        <v>0.8</v>
      </c>
      <c r="S58" s="92">
        <f>SUM(H58:K58)</f>
        <v>1.2000000000000002</v>
      </c>
    </row>
    <row r="59" spans="1:19">
      <c r="A59" s="104" t="s">
        <v>43</v>
      </c>
      <c r="B59" s="103" t="s">
        <v>96</v>
      </c>
      <c r="C59" s="102" t="s">
        <v>93</v>
      </c>
      <c r="D59" s="132">
        <f>(+D120+D181+D242+D303+D364)/5</f>
        <v>0.2</v>
      </c>
      <c r="E59" s="132">
        <f>(+E120+E181+E242+E303+E364)/5</f>
        <v>1.4</v>
      </c>
      <c r="F59" s="132">
        <f>(+F120+F181+F242+F303+F364)/5</f>
        <v>1</v>
      </c>
      <c r="G59" s="132">
        <f>(+G120+G181+G242+G303+G364)/5</f>
        <v>0.6</v>
      </c>
      <c r="H59" s="132">
        <f>(+H120+H181+H242+H303+H364)/5</f>
        <v>1</v>
      </c>
      <c r="I59" s="132">
        <f>(+I120+I181+I242+I303+I364)/5</f>
        <v>0.6</v>
      </c>
      <c r="J59" s="132">
        <f>(+J120+J181+J242+J303+J364)/5</f>
        <v>1</v>
      </c>
      <c r="K59" s="132">
        <f>(+K120+K181+K242+K303+K364)/5</f>
        <v>0.4</v>
      </c>
      <c r="L59" s="100">
        <f>SUM(D59:K59)</f>
        <v>6.1999999999999993</v>
      </c>
      <c r="M59" s="100">
        <f>MAX(O59:S59)</f>
        <v>4</v>
      </c>
      <c r="N59" s="99">
        <f>SUM(D59:K59)/2</f>
        <v>3.0999999999999996</v>
      </c>
      <c r="O59" s="92">
        <f>SUM(D59:G59)</f>
        <v>3.1999999999999997</v>
      </c>
      <c r="P59" s="92">
        <f>SUM(E59:H59)</f>
        <v>4</v>
      </c>
      <c r="Q59" s="92">
        <f>SUM(F59:I59)</f>
        <v>3.2</v>
      </c>
      <c r="R59" s="92">
        <f>SUM(G59:J59)</f>
        <v>3.2</v>
      </c>
      <c r="S59" s="92">
        <f>SUM(H59:K59)</f>
        <v>3</v>
      </c>
    </row>
    <row r="60" spans="1:19">
      <c r="A60" s="104" t="s">
        <v>95</v>
      </c>
      <c r="B60" s="103" t="s">
        <v>94</v>
      </c>
      <c r="C60" s="102" t="s">
        <v>93</v>
      </c>
      <c r="D60" s="132">
        <f>(+D121+D182+D243+D304+D365)/5</f>
        <v>0.8</v>
      </c>
      <c r="E60" s="132">
        <f>(+E121+E182+E243+E304+E365)/5</f>
        <v>0.2</v>
      </c>
      <c r="F60" s="132">
        <f>(+F121+F182+F243+F304+F365)/5</f>
        <v>0.6</v>
      </c>
      <c r="G60" s="132">
        <f>(+G121+G182+G243+G304+G365)/5</f>
        <v>2.6</v>
      </c>
      <c r="H60" s="132">
        <f>(+H121+H182+H243+H304+H365)/5</f>
        <v>1</v>
      </c>
      <c r="I60" s="132">
        <f>(+I121+I182+I243+I304+I365)/5</f>
        <v>2</v>
      </c>
      <c r="J60" s="132">
        <f>(+J121+J182+J243+J304+J365)/5</f>
        <v>0.8</v>
      </c>
      <c r="K60" s="132">
        <f>(+K121+K182+K243+K304+K365)/5</f>
        <v>1.4</v>
      </c>
      <c r="L60" s="100">
        <f>SUM(D60:K60)</f>
        <v>9.4</v>
      </c>
      <c r="M60" s="100">
        <f>MAX(O60:S60)</f>
        <v>6.3999999999999995</v>
      </c>
      <c r="N60" s="99">
        <f>SUM(D60:K60)/2</f>
        <v>4.7</v>
      </c>
      <c r="O60" s="92">
        <f>SUM(D60:G60)</f>
        <v>4.2</v>
      </c>
      <c r="P60" s="92">
        <f>SUM(E60:H60)</f>
        <v>4.4000000000000004</v>
      </c>
      <c r="Q60" s="92">
        <f>SUM(F60:I60)</f>
        <v>6.2</v>
      </c>
      <c r="R60" s="92">
        <f>SUM(G60:J60)</f>
        <v>6.3999999999999995</v>
      </c>
      <c r="S60" s="92">
        <f>SUM(H60:K60)</f>
        <v>5.1999999999999993</v>
      </c>
    </row>
    <row r="61" spans="1:19" ht="22.5" customHeight="1" thickBot="1">
      <c r="A61" s="98" t="s">
        <v>92</v>
      </c>
      <c r="B61" s="97" t="s">
        <v>91</v>
      </c>
      <c r="C61" s="96"/>
      <c r="D61" s="95">
        <f>SUM(D33:D60)</f>
        <v>22</v>
      </c>
      <c r="E61" s="95">
        <f>SUM(E33:E60)</f>
        <v>15.799999999999997</v>
      </c>
      <c r="F61" s="95">
        <f>SUM(F33:F60)</f>
        <v>20</v>
      </c>
      <c r="G61" s="95">
        <f>SUM(G33:G60)</f>
        <v>23.400000000000006</v>
      </c>
      <c r="H61" s="95">
        <f>SUM(H33:H60)</f>
        <v>26.599999999999998</v>
      </c>
      <c r="I61" s="95">
        <f>SUM(I33:I60)</f>
        <v>34.79999999999999</v>
      </c>
      <c r="J61" s="95">
        <f>SUM(J33:J60)</f>
        <v>24.2</v>
      </c>
      <c r="K61" s="95">
        <f>SUM(K33:K60)</f>
        <v>23.599999999999994</v>
      </c>
      <c r="L61" s="94">
        <f>SUM(D61:K61)</f>
        <v>190.39999999999998</v>
      </c>
      <c r="M61" s="94">
        <f>MAX(O61:S61)</f>
        <v>109.19999999999999</v>
      </c>
      <c r="N61" s="93">
        <f>SUM(D61:K61)/2</f>
        <v>95.199999999999989</v>
      </c>
      <c r="O61" s="92">
        <f>SUM(D61:G61)</f>
        <v>81.2</v>
      </c>
      <c r="P61" s="92">
        <f>SUM(E61:H61)</f>
        <v>85.8</v>
      </c>
      <c r="Q61" s="92">
        <f>SUM(F61:I61)</f>
        <v>104.79999999999998</v>
      </c>
      <c r="R61" s="124">
        <f>SUM(G61:J61)</f>
        <v>108.99999999999999</v>
      </c>
      <c r="S61" s="92">
        <f>SUM(H61:K61)</f>
        <v>109.19999999999999</v>
      </c>
    </row>
    <row r="62" spans="1:19">
      <c r="A62" s="1" t="s">
        <v>143</v>
      </c>
      <c r="B62" s="1"/>
      <c r="C62" s="1"/>
      <c r="D62" s="130"/>
      <c r="E62" s="130"/>
      <c r="G62" s="131"/>
      <c r="O62" s="92"/>
      <c r="P62" s="92"/>
      <c r="Q62" s="92"/>
      <c r="R62" s="92"/>
      <c r="S62" s="92"/>
    </row>
    <row r="63" spans="1:19" ht="14" thickBot="1">
      <c r="A63" s="1"/>
      <c r="B63" s="1" t="s">
        <v>147</v>
      </c>
      <c r="E63" s="130"/>
      <c r="O63" s="92"/>
      <c r="P63" s="92"/>
      <c r="Q63" s="92"/>
      <c r="R63" s="92"/>
      <c r="S63" s="92"/>
    </row>
    <row r="64" spans="1:19" ht="22">
      <c r="A64" s="120" t="s">
        <v>141</v>
      </c>
      <c r="B64" s="119"/>
      <c r="C64" s="118" t="s">
        <v>140</v>
      </c>
      <c r="D64" s="129" t="s">
        <v>11</v>
      </c>
      <c r="E64" s="129" t="s">
        <v>12</v>
      </c>
      <c r="F64" s="129" t="s">
        <v>13</v>
      </c>
      <c r="G64" s="128" t="s">
        <v>14</v>
      </c>
      <c r="H64" s="128" t="s">
        <v>15</v>
      </c>
      <c r="I64" s="129" t="s">
        <v>16</v>
      </c>
      <c r="J64" s="128" t="s">
        <v>17</v>
      </c>
      <c r="K64" s="128" t="s">
        <v>18</v>
      </c>
      <c r="L64" s="127" t="s">
        <v>139</v>
      </c>
      <c r="M64" s="126" t="s">
        <v>25</v>
      </c>
      <c r="N64" s="125" t="s">
        <v>138</v>
      </c>
      <c r="O64" s="114">
        <v>0.29166666666666669</v>
      </c>
      <c r="P64" s="114">
        <v>0.30208333333333331</v>
      </c>
      <c r="Q64" s="114">
        <v>0.3125</v>
      </c>
      <c r="R64" s="114">
        <v>0.32291666666666669</v>
      </c>
      <c r="S64" s="114">
        <v>0.33333333333333331</v>
      </c>
    </row>
    <row r="65" spans="1:19">
      <c r="A65" s="104" t="s">
        <v>135</v>
      </c>
      <c r="B65" s="103" t="s">
        <v>134</v>
      </c>
      <c r="C65" s="102" t="s">
        <v>137</v>
      </c>
      <c r="D65" s="107">
        <v>11</v>
      </c>
      <c r="E65" s="107">
        <v>25</v>
      </c>
      <c r="F65" s="107">
        <v>40</v>
      </c>
      <c r="G65" s="107">
        <v>40</v>
      </c>
      <c r="H65" s="107">
        <v>52</v>
      </c>
      <c r="I65" s="107">
        <v>26</v>
      </c>
      <c r="J65" s="107">
        <v>18</v>
      </c>
      <c r="K65" s="107">
        <v>21</v>
      </c>
      <c r="L65" s="106">
        <f>SUM(D65:K65)</f>
        <v>233</v>
      </c>
      <c r="M65" s="106">
        <f>MAX(O65:S65)</f>
        <v>158</v>
      </c>
      <c r="N65" s="105">
        <f>SUM(D65:K65)/2</f>
        <v>116.5</v>
      </c>
      <c r="O65" s="92">
        <f>SUM(D65:G65)</f>
        <v>116</v>
      </c>
      <c r="P65" s="92">
        <f>SUM(E65:H65)</f>
        <v>157</v>
      </c>
      <c r="Q65" s="92">
        <f>SUM(F65:I65)</f>
        <v>158</v>
      </c>
      <c r="R65" s="92">
        <f>SUM(G65:J65)</f>
        <v>136</v>
      </c>
      <c r="S65" s="92">
        <f>SUM(H65:K65)</f>
        <v>117</v>
      </c>
    </row>
    <row r="66" spans="1:19">
      <c r="A66" s="104" t="s">
        <v>133</v>
      </c>
      <c r="B66" s="103" t="s">
        <v>130</v>
      </c>
      <c r="C66" s="102" t="s">
        <v>137</v>
      </c>
      <c r="D66" s="107">
        <v>2</v>
      </c>
      <c r="E66" s="107">
        <v>6</v>
      </c>
      <c r="F66" s="107">
        <v>6</v>
      </c>
      <c r="G66" s="107">
        <v>5</v>
      </c>
      <c r="H66" s="107">
        <v>4</v>
      </c>
      <c r="I66" s="107">
        <v>4</v>
      </c>
      <c r="J66" s="107">
        <v>3</v>
      </c>
      <c r="K66" s="107">
        <v>1</v>
      </c>
      <c r="L66" s="106">
        <f>SUM(D66:K66)</f>
        <v>31</v>
      </c>
      <c r="M66" s="106">
        <f>MAX(O66:S66)</f>
        <v>21</v>
      </c>
      <c r="N66" s="105">
        <f>SUM(D66:K66)/2</f>
        <v>15.5</v>
      </c>
      <c r="O66" s="92">
        <f>SUM(D66:G66)</f>
        <v>19</v>
      </c>
      <c r="P66" s="92">
        <f>SUM(E66:H66)</f>
        <v>21</v>
      </c>
      <c r="Q66" s="92">
        <f>SUM(F66:I66)</f>
        <v>19</v>
      </c>
      <c r="R66" s="92">
        <f>SUM(G66:J66)</f>
        <v>16</v>
      </c>
      <c r="S66" s="92">
        <f>SUM(H66:K66)</f>
        <v>12</v>
      </c>
    </row>
    <row r="67" spans="1:19">
      <c r="A67" s="104" t="s">
        <v>132</v>
      </c>
      <c r="B67" s="103" t="s">
        <v>130</v>
      </c>
      <c r="C67" s="102" t="s">
        <v>137</v>
      </c>
      <c r="D67" s="107">
        <v>1</v>
      </c>
      <c r="E67" s="107">
        <v>4</v>
      </c>
      <c r="F67" s="107">
        <v>1</v>
      </c>
      <c r="G67" s="107">
        <v>7</v>
      </c>
      <c r="H67" s="107">
        <v>5</v>
      </c>
      <c r="I67" s="107">
        <v>5</v>
      </c>
      <c r="J67" s="107">
        <v>3</v>
      </c>
      <c r="K67" s="107">
        <v>4</v>
      </c>
      <c r="L67" s="106">
        <f>SUM(D67:K67)</f>
        <v>30</v>
      </c>
      <c r="M67" s="106">
        <f>MAX(O67:S67)</f>
        <v>20</v>
      </c>
      <c r="N67" s="105">
        <f>SUM(D67:K67)/2</f>
        <v>15</v>
      </c>
      <c r="O67" s="92">
        <f>SUM(D67:G67)</f>
        <v>13</v>
      </c>
      <c r="P67" s="92">
        <f>SUM(E67:H67)</f>
        <v>17</v>
      </c>
      <c r="Q67" s="92">
        <f>SUM(F67:I67)</f>
        <v>18</v>
      </c>
      <c r="R67" s="92">
        <f>SUM(G67:J67)</f>
        <v>20</v>
      </c>
      <c r="S67" s="92">
        <f>SUM(H67:K67)</f>
        <v>17</v>
      </c>
    </row>
    <row r="68" spans="1:19">
      <c r="A68" s="104" t="s">
        <v>131</v>
      </c>
      <c r="B68" s="103" t="s">
        <v>130</v>
      </c>
      <c r="C68" s="102" t="s">
        <v>137</v>
      </c>
      <c r="D68" s="107">
        <v>0</v>
      </c>
      <c r="E68" s="107">
        <v>0</v>
      </c>
      <c r="F68" s="107">
        <v>2</v>
      </c>
      <c r="G68" s="107">
        <v>0</v>
      </c>
      <c r="H68" s="107">
        <v>3</v>
      </c>
      <c r="I68" s="107">
        <v>5</v>
      </c>
      <c r="J68" s="107">
        <v>2</v>
      </c>
      <c r="K68" s="107">
        <v>1</v>
      </c>
      <c r="L68" s="106">
        <f>SUM(D68:K68)</f>
        <v>13</v>
      </c>
      <c r="M68" s="106">
        <f>MAX(O68:S68)</f>
        <v>11</v>
      </c>
      <c r="N68" s="105">
        <f>SUM(D68:K68)/2</f>
        <v>6.5</v>
      </c>
      <c r="O68" s="92">
        <f>SUM(D68:G68)</f>
        <v>2</v>
      </c>
      <c r="P68" s="92">
        <f>SUM(E68:H68)</f>
        <v>5</v>
      </c>
      <c r="Q68" s="92">
        <f>SUM(F68:I68)</f>
        <v>10</v>
      </c>
      <c r="R68" s="92">
        <f>SUM(G68:J68)</f>
        <v>10</v>
      </c>
      <c r="S68" s="92">
        <f>SUM(H68:K68)</f>
        <v>11</v>
      </c>
    </row>
    <row r="69" spans="1:19">
      <c r="A69" s="104" t="s">
        <v>129</v>
      </c>
      <c r="B69" s="103" t="s">
        <v>128</v>
      </c>
      <c r="C69" s="102" t="s">
        <v>137</v>
      </c>
      <c r="D69" s="107">
        <v>3</v>
      </c>
      <c r="E69" s="107">
        <v>14</v>
      </c>
      <c r="F69" s="107">
        <v>12</v>
      </c>
      <c r="G69" s="107">
        <v>9</v>
      </c>
      <c r="H69" s="107">
        <v>14</v>
      </c>
      <c r="I69" s="107">
        <v>12</v>
      </c>
      <c r="J69" s="107">
        <v>7</v>
      </c>
      <c r="K69" s="107">
        <v>0</v>
      </c>
      <c r="L69" s="106">
        <f>SUM(D69:K69)</f>
        <v>71</v>
      </c>
      <c r="M69" s="106">
        <f>MAX(O69:S69)</f>
        <v>49</v>
      </c>
      <c r="N69" s="105">
        <f>SUM(D69:K69)/2</f>
        <v>35.5</v>
      </c>
      <c r="O69" s="92">
        <f>SUM(D69:G69)</f>
        <v>38</v>
      </c>
      <c r="P69" s="92">
        <f>SUM(E69:H69)</f>
        <v>49</v>
      </c>
      <c r="Q69" s="92">
        <f>SUM(F69:I69)</f>
        <v>47</v>
      </c>
      <c r="R69" s="92">
        <f>SUM(G69:J69)</f>
        <v>42</v>
      </c>
      <c r="S69" s="92">
        <f>SUM(H69:K69)</f>
        <v>33</v>
      </c>
    </row>
    <row r="70" spans="1:19">
      <c r="A70" s="104" t="s">
        <v>127</v>
      </c>
      <c r="B70" s="103" t="s">
        <v>126</v>
      </c>
      <c r="C70" s="102" t="s">
        <v>137</v>
      </c>
      <c r="D70" s="107">
        <v>2</v>
      </c>
      <c r="E70" s="107">
        <v>0</v>
      </c>
      <c r="F70" s="107">
        <v>0</v>
      </c>
      <c r="G70" s="107">
        <v>1</v>
      </c>
      <c r="H70" s="107">
        <v>3</v>
      </c>
      <c r="I70" s="107">
        <v>4</v>
      </c>
      <c r="J70" s="107">
        <v>2</v>
      </c>
      <c r="K70" s="107">
        <v>1</v>
      </c>
      <c r="L70" s="106">
        <f>SUM(D70:K70)</f>
        <v>13</v>
      </c>
      <c r="M70" s="106">
        <f>MAX(O70:S70)</f>
        <v>10</v>
      </c>
      <c r="N70" s="105">
        <f>SUM(D70:K70)/2</f>
        <v>6.5</v>
      </c>
      <c r="O70" s="92">
        <f>SUM(D70:G70)</f>
        <v>3</v>
      </c>
      <c r="P70" s="92">
        <f>SUM(E70:H70)</f>
        <v>4</v>
      </c>
      <c r="Q70" s="124">
        <f>SUM(F70:I70)</f>
        <v>8</v>
      </c>
      <c r="R70" s="92">
        <f>SUM(G70:J70)</f>
        <v>10</v>
      </c>
      <c r="S70" s="124">
        <f>SUM(H70:K70)</f>
        <v>10</v>
      </c>
    </row>
    <row r="71" spans="1:19">
      <c r="A71" s="104" t="s">
        <v>125</v>
      </c>
      <c r="B71" s="103" t="s">
        <v>123</v>
      </c>
      <c r="C71" s="102" t="s">
        <v>137</v>
      </c>
      <c r="D71" s="107">
        <v>0</v>
      </c>
      <c r="E71" s="107">
        <v>5</v>
      </c>
      <c r="F71" s="107">
        <v>8</v>
      </c>
      <c r="G71" s="107">
        <v>4</v>
      </c>
      <c r="H71" s="107">
        <v>1</v>
      </c>
      <c r="I71" s="107">
        <v>3</v>
      </c>
      <c r="J71" s="107">
        <v>6</v>
      </c>
      <c r="K71" s="107">
        <v>8</v>
      </c>
      <c r="L71" s="106">
        <f>SUM(D71:K71)</f>
        <v>35</v>
      </c>
      <c r="M71" s="106">
        <f>MAX(O71:S71)</f>
        <v>18</v>
      </c>
      <c r="N71" s="105">
        <f>SUM(D71:K71)/2</f>
        <v>17.5</v>
      </c>
      <c r="O71" s="92">
        <f>SUM(D71:G71)</f>
        <v>17</v>
      </c>
      <c r="P71" s="92">
        <f>SUM(E71:H71)</f>
        <v>18</v>
      </c>
      <c r="Q71" s="92">
        <f>SUM(F71:I71)</f>
        <v>16</v>
      </c>
      <c r="R71" s="92">
        <f>SUM(G71:J71)</f>
        <v>14</v>
      </c>
      <c r="S71" s="92">
        <f>SUM(H71:K71)</f>
        <v>18</v>
      </c>
    </row>
    <row r="72" spans="1:19">
      <c r="A72" s="104" t="s">
        <v>124</v>
      </c>
      <c r="B72" s="103" t="s">
        <v>123</v>
      </c>
      <c r="C72" s="102" t="s">
        <v>137</v>
      </c>
      <c r="D72" s="107">
        <v>7</v>
      </c>
      <c r="E72" s="107">
        <v>5</v>
      </c>
      <c r="F72" s="107">
        <v>9</v>
      </c>
      <c r="G72" s="107">
        <v>6</v>
      </c>
      <c r="H72" s="107">
        <v>1</v>
      </c>
      <c r="I72" s="107">
        <v>3</v>
      </c>
      <c r="J72" s="107">
        <v>2</v>
      </c>
      <c r="K72" s="107">
        <v>3</v>
      </c>
      <c r="L72" s="106">
        <f>SUM(D72:K72)</f>
        <v>36</v>
      </c>
      <c r="M72" s="106">
        <f>MAX(O72:S72)</f>
        <v>27</v>
      </c>
      <c r="N72" s="105">
        <f>SUM(D72:K72)/2</f>
        <v>18</v>
      </c>
      <c r="O72" s="92">
        <f>SUM(D72:G72)</f>
        <v>27</v>
      </c>
      <c r="P72" s="92">
        <f>SUM(E72:H72)</f>
        <v>21</v>
      </c>
      <c r="Q72" s="92">
        <f>SUM(F72:I72)</f>
        <v>19</v>
      </c>
      <c r="R72" s="92">
        <f>SUM(G72:J72)</f>
        <v>12</v>
      </c>
      <c r="S72" s="92">
        <f>SUM(H72:K72)</f>
        <v>9</v>
      </c>
    </row>
    <row r="73" spans="1:19">
      <c r="A73" s="104" t="s">
        <v>122</v>
      </c>
      <c r="B73" s="103" t="s">
        <v>119</v>
      </c>
      <c r="C73" s="102" t="s">
        <v>137</v>
      </c>
      <c r="D73" s="107">
        <v>2</v>
      </c>
      <c r="E73" s="107">
        <v>2</v>
      </c>
      <c r="F73" s="107">
        <v>3</v>
      </c>
      <c r="G73" s="107">
        <v>0</v>
      </c>
      <c r="H73" s="107">
        <v>1</v>
      </c>
      <c r="I73" s="107">
        <v>0</v>
      </c>
      <c r="J73" s="107">
        <v>6</v>
      </c>
      <c r="K73" s="107">
        <v>1</v>
      </c>
      <c r="L73" s="106">
        <f>SUM(D73:K73)</f>
        <v>15</v>
      </c>
      <c r="M73" s="106">
        <f>MAX(O73:S73)</f>
        <v>8</v>
      </c>
      <c r="N73" s="105">
        <f>SUM(D73:K73)/2</f>
        <v>7.5</v>
      </c>
      <c r="O73" s="92">
        <f>SUM(D73:G73)</f>
        <v>7</v>
      </c>
      <c r="P73" s="92">
        <f>SUM(E73:H73)</f>
        <v>6</v>
      </c>
      <c r="Q73" s="92">
        <f>SUM(F73:I73)</f>
        <v>4</v>
      </c>
      <c r="R73" s="92">
        <f>SUM(G73:J73)</f>
        <v>7</v>
      </c>
      <c r="S73" s="92">
        <f>SUM(H73:K73)</f>
        <v>8</v>
      </c>
    </row>
    <row r="74" spans="1:19">
      <c r="A74" s="104" t="s">
        <v>121</v>
      </c>
      <c r="B74" s="103" t="s">
        <v>119</v>
      </c>
      <c r="C74" s="102" t="s">
        <v>137</v>
      </c>
      <c r="D74" s="107">
        <v>1</v>
      </c>
      <c r="E74" s="107">
        <v>0</v>
      </c>
      <c r="F74" s="107">
        <v>0</v>
      </c>
      <c r="G74" s="107">
        <v>0</v>
      </c>
      <c r="H74" s="107">
        <v>0</v>
      </c>
      <c r="I74" s="107">
        <v>1</v>
      </c>
      <c r="J74" s="107">
        <v>0</v>
      </c>
      <c r="K74" s="107">
        <v>1</v>
      </c>
      <c r="L74" s="106">
        <f>SUM(D74:K74)</f>
        <v>3</v>
      </c>
      <c r="M74" s="106">
        <f>MAX(O74:S74)</f>
        <v>2</v>
      </c>
      <c r="N74" s="105">
        <f>SUM(D74:K74)/2</f>
        <v>1.5</v>
      </c>
      <c r="O74" s="92">
        <f>SUM(D74:G74)</f>
        <v>1</v>
      </c>
      <c r="P74" s="92">
        <f>SUM(E74:H74)</f>
        <v>0</v>
      </c>
      <c r="Q74" s="92">
        <f>SUM(F74:I74)</f>
        <v>1</v>
      </c>
      <c r="R74" s="92">
        <f>SUM(G74:J74)</f>
        <v>1</v>
      </c>
      <c r="S74" s="92">
        <f>SUM(H74:K74)</f>
        <v>2</v>
      </c>
    </row>
    <row r="75" spans="1:19">
      <c r="A75" s="104" t="s">
        <v>120</v>
      </c>
      <c r="B75" s="103" t="s">
        <v>119</v>
      </c>
      <c r="C75" s="102" t="s">
        <v>137</v>
      </c>
      <c r="D75" s="107">
        <v>16</v>
      </c>
      <c r="E75" s="107">
        <v>8</v>
      </c>
      <c r="F75" s="107">
        <v>7</v>
      </c>
      <c r="G75" s="107">
        <v>18</v>
      </c>
      <c r="H75" s="107">
        <v>12</v>
      </c>
      <c r="I75" s="107">
        <v>12</v>
      </c>
      <c r="J75" s="107">
        <v>12</v>
      </c>
      <c r="K75" s="107">
        <v>12</v>
      </c>
      <c r="L75" s="106">
        <f>SUM(D75:K75)</f>
        <v>97</v>
      </c>
      <c r="M75" s="106">
        <f>MAX(O75:S75)</f>
        <v>54</v>
      </c>
      <c r="N75" s="105">
        <f>SUM(D75:K75)/2</f>
        <v>48.5</v>
      </c>
      <c r="O75" s="92">
        <f>SUM(D75:G75)</f>
        <v>49</v>
      </c>
      <c r="P75" s="92">
        <f>SUM(E75:H75)</f>
        <v>45</v>
      </c>
      <c r="Q75" s="92">
        <f>SUM(F75:I75)</f>
        <v>49</v>
      </c>
      <c r="R75" s="92">
        <f>SUM(G75:J75)</f>
        <v>54</v>
      </c>
      <c r="S75" s="92">
        <f>SUM(H75:K75)</f>
        <v>48</v>
      </c>
    </row>
    <row r="76" spans="1:19">
      <c r="A76" s="104" t="s">
        <v>118</v>
      </c>
      <c r="B76" s="103" t="s">
        <v>113</v>
      </c>
      <c r="C76" s="102" t="s">
        <v>137</v>
      </c>
      <c r="D76" s="107">
        <v>3</v>
      </c>
      <c r="E76" s="107">
        <v>0</v>
      </c>
      <c r="F76" s="107">
        <v>9</v>
      </c>
      <c r="G76" s="107">
        <v>8</v>
      </c>
      <c r="H76" s="107">
        <v>4</v>
      </c>
      <c r="I76" s="107">
        <v>6</v>
      </c>
      <c r="J76" s="107">
        <v>3</v>
      </c>
      <c r="K76" s="107">
        <v>2</v>
      </c>
      <c r="L76" s="106">
        <f>SUM(D76:K76)</f>
        <v>35</v>
      </c>
      <c r="M76" s="106">
        <f>MAX(O76:S76)</f>
        <v>27</v>
      </c>
      <c r="N76" s="105">
        <f>SUM(D76:K76)/2</f>
        <v>17.5</v>
      </c>
      <c r="O76" s="92">
        <f>SUM(D76:G76)</f>
        <v>20</v>
      </c>
      <c r="P76" s="92">
        <f>SUM(E76:H76)</f>
        <v>21</v>
      </c>
      <c r="Q76" s="92">
        <f>SUM(F76:I76)</f>
        <v>27</v>
      </c>
      <c r="R76" s="92">
        <f>SUM(G76:J76)</f>
        <v>21</v>
      </c>
      <c r="S76" s="92">
        <f>SUM(H76:K76)</f>
        <v>15</v>
      </c>
    </row>
    <row r="77" spans="1:19">
      <c r="A77" s="104" t="s">
        <v>117</v>
      </c>
      <c r="B77" s="103" t="s">
        <v>113</v>
      </c>
      <c r="C77" s="102" t="s">
        <v>137</v>
      </c>
      <c r="D77" s="107">
        <v>0</v>
      </c>
      <c r="E77" s="107">
        <v>0</v>
      </c>
      <c r="F77" s="107">
        <v>0</v>
      </c>
      <c r="G77" s="107">
        <v>1</v>
      </c>
      <c r="H77" s="107">
        <v>0</v>
      </c>
      <c r="I77" s="107">
        <v>1</v>
      </c>
      <c r="J77" s="107">
        <v>0</v>
      </c>
      <c r="K77" s="107">
        <v>3</v>
      </c>
      <c r="L77" s="106">
        <f>SUM(D77:K77)</f>
        <v>5</v>
      </c>
      <c r="M77" s="106">
        <f>MAX(O77:S77)</f>
        <v>4</v>
      </c>
      <c r="N77" s="105">
        <f>SUM(D77:K77)/2</f>
        <v>2.5</v>
      </c>
      <c r="O77" s="92">
        <f>SUM(D77:G77)</f>
        <v>1</v>
      </c>
      <c r="P77" s="92">
        <f>SUM(E77:H77)</f>
        <v>1</v>
      </c>
      <c r="Q77" s="92">
        <f>SUM(F77:I77)</f>
        <v>2</v>
      </c>
      <c r="R77" s="92">
        <f>SUM(G77:J77)</f>
        <v>2</v>
      </c>
      <c r="S77" s="92">
        <f>SUM(H77:K77)</f>
        <v>4</v>
      </c>
    </row>
    <row r="78" spans="1:19">
      <c r="A78" s="104" t="s">
        <v>116</v>
      </c>
      <c r="B78" s="103" t="s">
        <v>113</v>
      </c>
      <c r="C78" s="102" t="s">
        <v>137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07">
        <v>1</v>
      </c>
      <c r="L78" s="106">
        <f>SUM(D78:K78)</f>
        <v>1</v>
      </c>
      <c r="M78" s="106">
        <f>MAX(O78:S78)</f>
        <v>1</v>
      </c>
      <c r="N78" s="105">
        <f>SUM(D78:K78)/2</f>
        <v>0.5</v>
      </c>
      <c r="O78" s="92">
        <f>SUM(D78:G78)</f>
        <v>0</v>
      </c>
      <c r="P78" s="92">
        <f>SUM(E78:H78)</f>
        <v>0</v>
      </c>
      <c r="Q78" s="92">
        <f>SUM(F78:I78)</f>
        <v>0</v>
      </c>
      <c r="R78" s="92">
        <f>SUM(G78:J78)</f>
        <v>0</v>
      </c>
      <c r="S78" s="92">
        <f>SUM(H78:K78)</f>
        <v>1</v>
      </c>
    </row>
    <row r="79" spans="1:19">
      <c r="A79" s="104" t="s">
        <v>115</v>
      </c>
      <c r="B79" s="103" t="s">
        <v>113</v>
      </c>
      <c r="C79" s="102" t="s">
        <v>137</v>
      </c>
      <c r="D79" s="107">
        <v>0</v>
      </c>
      <c r="E79" s="107">
        <v>3</v>
      </c>
      <c r="F79" s="107">
        <v>1</v>
      </c>
      <c r="G79" s="107">
        <v>1</v>
      </c>
      <c r="H79" s="107">
        <v>4</v>
      </c>
      <c r="I79" s="107">
        <v>3</v>
      </c>
      <c r="J79" s="107">
        <v>0</v>
      </c>
      <c r="K79" s="107">
        <v>1</v>
      </c>
      <c r="L79" s="106">
        <f>SUM(D79:K79)</f>
        <v>13</v>
      </c>
      <c r="M79" s="106">
        <f>MAX(O79:S79)</f>
        <v>9</v>
      </c>
      <c r="N79" s="105">
        <f>SUM(D79:K79)/2</f>
        <v>6.5</v>
      </c>
      <c r="O79" s="92">
        <f>SUM(D79:G79)</f>
        <v>5</v>
      </c>
      <c r="P79" s="92">
        <f>SUM(E79:H79)</f>
        <v>9</v>
      </c>
      <c r="Q79" s="92">
        <f>SUM(F79:I79)</f>
        <v>9</v>
      </c>
      <c r="R79" s="92">
        <f>SUM(G79:J79)</f>
        <v>8</v>
      </c>
      <c r="S79" s="92">
        <f>SUM(H79:K79)</f>
        <v>8</v>
      </c>
    </row>
    <row r="80" spans="1:19">
      <c r="A80" s="104" t="s">
        <v>114</v>
      </c>
      <c r="B80" s="103" t="s">
        <v>113</v>
      </c>
      <c r="C80" s="102" t="s">
        <v>137</v>
      </c>
      <c r="D80" s="107">
        <v>0</v>
      </c>
      <c r="E80" s="107">
        <v>3</v>
      </c>
      <c r="F80" s="107">
        <v>1</v>
      </c>
      <c r="G80" s="107">
        <v>1</v>
      </c>
      <c r="H80" s="107">
        <v>1</v>
      </c>
      <c r="I80" s="107">
        <v>1</v>
      </c>
      <c r="J80" s="107">
        <v>1</v>
      </c>
      <c r="K80" s="107">
        <v>3</v>
      </c>
      <c r="L80" s="106">
        <f>SUM(D80:K80)</f>
        <v>11</v>
      </c>
      <c r="M80" s="106">
        <f>MAX(O80:S80)</f>
        <v>6</v>
      </c>
      <c r="N80" s="105">
        <f>SUM(D80:K80)/2</f>
        <v>5.5</v>
      </c>
      <c r="O80" s="92">
        <f>SUM(D80:G80)</f>
        <v>5</v>
      </c>
      <c r="P80" s="92">
        <f>SUM(E80:H80)</f>
        <v>6</v>
      </c>
      <c r="Q80" s="92">
        <f>SUM(F80:I80)</f>
        <v>4</v>
      </c>
      <c r="R80" s="92">
        <f>SUM(G80:J80)</f>
        <v>4</v>
      </c>
      <c r="S80" s="92">
        <f>SUM(H80:K80)</f>
        <v>6</v>
      </c>
    </row>
    <row r="81" spans="1:19">
      <c r="A81" s="104" t="s">
        <v>112</v>
      </c>
      <c r="B81" s="103" t="s">
        <v>111</v>
      </c>
      <c r="C81" s="102" t="s">
        <v>137</v>
      </c>
      <c r="D81" s="107">
        <v>2</v>
      </c>
      <c r="E81" s="107">
        <v>3</v>
      </c>
      <c r="F81" s="107">
        <v>1</v>
      </c>
      <c r="G81" s="107">
        <v>2</v>
      </c>
      <c r="H81" s="107">
        <v>3</v>
      </c>
      <c r="I81" s="107">
        <v>3</v>
      </c>
      <c r="J81" s="107">
        <v>2</v>
      </c>
      <c r="K81" s="107">
        <v>3</v>
      </c>
      <c r="L81" s="106">
        <f>SUM(D81:K81)</f>
        <v>19</v>
      </c>
      <c r="M81" s="106">
        <f>MAX(O81:S81)</f>
        <v>11</v>
      </c>
      <c r="N81" s="105">
        <f>SUM(D81:K81)/2</f>
        <v>9.5</v>
      </c>
      <c r="O81" s="92">
        <f>SUM(D81:G81)</f>
        <v>8</v>
      </c>
      <c r="P81" s="92">
        <f>SUM(E81:H81)</f>
        <v>9</v>
      </c>
      <c r="Q81" s="92">
        <f>SUM(F81:I81)</f>
        <v>9</v>
      </c>
      <c r="R81" s="92">
        <f>SUM(G81:J81)</f>
        <v>10</v>
      </c>
      <c r="S81" s="92">
        <f>SUM(H81:K81)</f>
        <v>11</v>
      </c>
    </row>
    <row r="82" spans="1:19">
      <c r="A82" s="104" t="s">
        <v>110</v>
      </c>
      <c r="B82" s="103" t="s">
        <v>104</v>
      </c>
      <c r="C82" s="102" t="s">
        <v>137</v>
      </c>
      <c r="D82" s="107">
        <v>0</v>
      </c>
      <c r="E82" s="107">
        <v>0</v>
      </c>
      <c r="F82" s="107">
        <v>3</v>
      </c>
      <c r="G82" s="107">
        <v>3</v>
      </c>
      <c r="H82" s="107">
        <v>0</v>
      </c>
      <c r="I82" s="107">
        <v>1</v>
      </c>
      <c r="J82" s="107">
        <v>2</v>
      </c>
      <c r="K82" s="107">
        <v>0</v>
      </c>
      <c r="L82" s="106">
        <f>SUM(D82:K82)</f>
        <v>9</v>
      </c>
      <c r="M82" s="106">
        <f>MAX(O82:S82)</f>
        <v>7</v>
      </c>
      <c r="N82" s="105">
        <f>SUM(D82:K82)/2</f>
        <v>4.5</v>
      </c>
      <c r="O82" s="92">
        <f>SUM(D82:G82)</f>
        <v>6</v>
      </c>
      <c r="P82" s="92">
        <f>SUM(E82:H82)</f>
        <v>6</v>
      </c>
      <c r="Q82" s="92">
        <f>SUM(F82:I82)</f>
        <v>7</v>
      </c>
      <c r="R82" s="92">
        <f>SUM(G82:J82)</f>
        <v>6</v>
      </c>
      <c r="S82" s="92">
        <f>SUM(H82:K82)</f>
        <v>3</v>
      </c>
    </row>
    <row r="83" spans="1:19">
      <c r="A83" s="104" t="s">
        <v>109</v>
      </c>
      <c r="B83" s="103" t="s">
        <v>108</v>
      </c>
      <c r="C83" s="102" t="s">
        <v>137</v>
      </c>
      <c r="D83" s="107">
        <v>0</v>
      </c>
      <c r="E83" s="107">
        <v>0</v>
      </c>
      <c r="F83" s="107">
        <v>0</v>
      </c>
      <c r="G83" s="107">
        <v>3</v>
      </c>
      <c r="H83" s="107">
        <v>2</v>
      </c>
      <c r="I83" s="107">
        <v>0</v>
      </c>
      <c r="J83" s="107">
        <v>2</v>
      </c>
      <c r="K83" s="107">
        <v>1</v>
      </c>
      <c r="L83" s="106">
        <f>SUM(D83:K83)</f>
        <v>8</v>
      </c>
      <c r="M83" s="106">
        <f>MAX(O83:S83)</f>
        <v>7</v>
      </c>
      <c r="N83" s="105">
        <f>SUM(D83:K83)/2</f>
        <v>4</v>
      </c>
      <c r="O83" s="92">
        <f>SUM(D83:G83)</f>
        <v>3</v>
      </c>
      <c r="P83" s="92">
        <f>SUM(E83:H83)</f>
        <v>5</v>
      </c>
      <c r="Q83" s="92">
        <f>SUM(F83:I83)</f>
        <v>5</v>
      </c>
      <c r="R83" s="92">
        <f>SUM(G83:J83)</f>
        <v>7</v>
      </c>
      <c r="S83" s="92">
        <f>SUM(H83:K83)</f>
        <v>5</v>
      </c>
    </row>
    <row r="84" spans="1:19">
      <c r="A84" s="104" t="s">
        <v>107</v>
      </c>
      <c r="B84" s="103" t="s">
        <v>104</v>
      </c>
      <c r="C84" s="102" t="s">
        <v>137</v>
      </c>
      <c r="D84" s="107">
        <v>0</v>
      </c>
      <c r="E84" s="107">
        <v>0</v>
      </c>
      <c r="F84" s="107">
        <v>0</v>
      </c>
      <c r="G84" s="107">
        <v>0</v>
      </c>
      <c r="H84" s="107">
        <v>1</v>
      </c>
      <c r="I84" s="107">
        <v>1</v>
      </c>
      <c r="J84" s="107">
        <v>0</v>
      </c>
      <c r="K84" s="107">
        <v>2</v>
      </c>
      <c r="L84" s="106">
        <f>SUM(D84:K84)</f>
        <v>4</v>
      </c>
      <c r="M84" s="106">
        <f>MAX(O84:S84)</f>
        <v>4</v>
      </c>
      <c r="N84" s="105">
        <f>SUM(D84:K84)/2</f>
        <v>2</v>
      </c>
      <c r="O84" s="92">
        <f>SUM(D84:G84)</f>
        <v>0</v>
      </c>
      <c r="P84" s="92">
        <f>SUM(E84:H84)</f>
        <v>1</v>
      </c>
      <c r="Q84" s="92">
        <f>SUM(F84:I84)</f>
        <v>2</v>
      </c>
      <c r="R84" s="92">
        <f>SUM(G84:J84)</f>
        <v>2</v>
      </c>
      <c r="S84" s="92">
        <f>SUM(H84:K84)</f>
        <v>4</v>
      </c>
    </row>
    <row r="85" spans="1:19">
      <c r="A85" s="104" t="s">
        <v>106</v>
      </c>
      <c r="B85" s="103" t="s">
        <v>104</v>
      </c>
      <c r="C85" s="102" t="s">
        <v>137</v>
      </c>
      <c r="D85" s="107">
        <v>0</v>
      </c>
      <c r="E85" s="107">
        <v>0</v>
      </c>
      <c r="F85" s="107">
        <v>3</v>
      </c>
      <c r="G85" s="107">
        <v>0</v>
      </c>
      <c r="H85" s="107">
        <v>1</v>
      </c>
      <c r="I85" s="107">
        <v>1</v>
      </c>
      <c r="J85" s="107">
        <v>1</v>
      </c>
      <c r="K85" s="107">
        <v>0</v>
      </c>
      <c r="L85" s="106">
        <f>SUM(D85:K85)</f>
        <v>6</v>
      </c>
      <c r="M85" s="106">
        <f>MAX(O85:S85)</f>
        <v>5</v>
      </c>
      <c r="N85" s="105">
        <f>SUM(D85:K85)/2</f>
        <v>3</v>
      </c>
      <c r="O85" s="92">
        <f>SUM(D85:G85)</f>
        <v>3</v>
      </c>
      <c r="P85" s="92">
        <f>SUM(E85:H85)</f>
        <v>4</v>
      </c>
      <c r="Q85" s="92">
        <f>SUM(F85:I85)</f>
        <v>5</v>
      </c>
      <c r="R85" s="92">
        <f>SUM(G85:J85)</f>
        <v>3</v>
      </c>
      <c r="S85" s="92">
        <f>SUM(H85:K85)</f>
        <v>3</v>
      </c>
    </row>
    <row r="86" spans="1:19">
      <c r="A86" s="104" t="s">
        <v>105</v>
      </c>
      <c r="B86" s="103" t="s">
        <v>104</v>
      </c>
      <c r="C86" s="102" t="s">
        <v>137</v>
      </c>
      <c r="D86" s="107">
        <v>4</v>
      </c>
      <c r="E86" s="107">
        <v>1</v>
      </c>
      <c r="F86" s="107">
        <v>11</v>
      </c>
      <c r="G86" s="107">
        <v>5</v>
      </c>
      <c r="H86" s="107">
        <v>7</v>
      </c>
      <c r="I86" s="107">
        <v>11</v>
      </c>
      <c r="J86" s="107">
        <v>8</v>
      </c>
      <c r="K86" s="107">
        <v>6</v>
      </c>
      <c r="L86" s="106">
        <f>SUM(D86:K86)</f>
        <v>53</v>
      </c>
      <c r="M86" s="106">
        <f>MAX(O86:S86)</f>
        <v>34</v>
      </c>
      <c r="N86" s="105">
        <f>SUM(D86:K86)/2</f>
        <v>26.5</v>
      </c>
      <c r="O86" s="92">
        <f>SUM(D86:G86)</f>
        <v>21</v>
      </c>
      <c r="P86" s="92">
        <f>SUM(E86:H86)</f>
        <v>24</v>
      </c>
      <c r="Q86" s="92">
        <f>SUM(F86:I86)</f>
        <v>34</v>
      </c>
      <c r="R86" s="92">
        <f>SUM(G86:J86)</f>
        <v>31</v>
      </c>
      <c r="S86" s="92">
        <f>SUM(H86:K86)</f>
        <v>32</v>
      </c>
    </row>
    <row r="87" spans="1:19">
      <c r="A87" s="104" t="s">
        <v>103</v>
      </c>
      <c r="B87" s="103" t="s">
        <v>97</v>
      </c>
      <c r="C87" s="102" t="s">
        <v>137</v>
      </c>
      <c r="D87" s="107">
        <v>6</v>
      </c>
      <c r="E87" s="107">
        <v>2</v>
      </c>
      <c r="F87" s="107">
        <v>1</v>
      </c>
      <c r="G87" s="107">
        <v>6</v>
      </c>
      <c r="H87" s="107">
        <v>2</v>
      </c>
      <c r="I87" s="107">
        <v>7</v>
      </c>
      <c r="J87" s="107">
        <v>4</v>
      </c>
      <c r="K87" s="107">
        <v>5</v>
      </c>
      <c r="L87" s="106">
        <f>SUM(D87:K87)</f>
        <v>33</v>
      </c>
      <c r="M87" s="106">
        <f>MAX(O87:S87)</f>
        <v>19</v>
      </c>
      <c r="N87" s="105">
        <f>SUM(D87:K87)/2</f>
        <v>16.5</v>
      </c>
      <c r="O87" s="92">
        <f>SUM(D87:G87)</f>
        <v>15</v>
      </c>
      <c r="P87" s="92">
        <f>SUM(E87:H87)</f>
        <v>11</v>
      </c>
      <c r="Q87" s="92">
        <f>SUM(F87:I87)</f>
        <v>16</v>
      </c>
      <c r="R87" s="92">
        <f>SUM(G87:J87)</f>
        <v>19</v>
      </c>
      <c r="S87" s="92">
        <f>SUM(H87:K87)</f>
        <v>18</v>
      </c>
    </row>
    <row r="88" spans="1:19">
      <c r="A88" s="104" t="s">
        <v>102</v>
      </c>
      <c r="B88" s="103" t="s">
        <v>101</v>
      </c>
      <c r="C88" s="102" t="s">
        <v>137</v>
      </c>
      <c r="D88" s="107">
        <v>0</v>
      </c>
      <c r="E88" s="107">
        <v>0</v>
      </c>
      <c r="F88" s="107">
        <v>1</v>
      </c>
      <c r="G88" s="107">
        <v>1</v>
      </c>
      <c r="H88" s="107">
        <v>0</v>
      </c>
      <c r="I88" s="107">
        <v>0</v>
      </c>
      <c r="J88" s="107">
        <v>0</v>
      </c>
      <c r="K88" s="107">
        <v>0</v>
      </c>
      <c r="L88" s="106">
        <f>SUM(D88:K88)</f>
        <v>2</v>
      </c>
      <c r="M88" s="106">
        <f>MAX(O88:S88)</f>
        <v>2</v>
      </c>
      <c r="N88" s="105">
        <f>SUM(D88:K88)/2</f>
        <v>1</v>
      </c>
      <c r="O88" s="92">
        <f>SUM(D88:G88)</f>
        <v>2</v>
      </c>
      <c r="P88" s="92">
        <f>SUM(E88:H88)</f>
        <v>2</v>
      </c>
      <c r="Q88" s="92">
        <f>SUM(F88:I88)</f>
        <v>2</v>
      </c>
      <c r="R88" s="92">
        <f>SUM(G88:J88)</f>
        <v>1</v>
      </c>
      <c r="S88" s="92">
        <f>SUM(H88:K88)</f>
        <v>0</v>
      </c>
    </row>
    <row r="89" spans="1:19">
      <c r="A89" s="104" t="s">
        <v>100</v>
      </c>
      <c r="B89" s="103" t="s">
        <v>99</v>
      </c>
      <c r="C89" s="102" t="s">
        <v>137</v>
      </c>
      <c r="D89" s="107">
        <v>0</v>
      </c>
      <c r="E89" s="107">
        <v>5</v>
      </c>
      <c r="F89" s="107">
        <v>4</v>
      </c>
      <c r="G89" s="107">
        <v>2</v>
      </c>
      <c r="H89" s="107">
        <v>7</v>
      </c>
      <c r="I89" s="107">
        <v>9</v>
      </c>
      <c r="J89" s="107">
        <v>6</v>
      </c>
      <c r="K89" s="107">
        <v>1</v>
      </c>
      <c r="L89" s="106">
        <f>SUM(D89:K89)</f>
        <v>34</v>
      </c>
      <c r="M89" s="106">
        <f>MAX(O89:S89)</f>
        <v>24</v>
      </c>
      <c r="N89" s="105">
        <f>SUM(D89:K89)/2</f>
        <v>17</v>
      </c>
      <c r="O89" s="92">
        <f>SUM(D89:G89)</f>
        <v>11</v>
      </c>
      <c r="P89" s="92">
        <f>SUM(E89:H89)</f>
        <v>18</v>
      </c>
      <c r="Q89" s="92">
        <f>SUM(F89:I89)</f>
        <v>22</v>
      </c>
      <c r="R89" s="92">
        <f>SUM(G89:J89)</f>
        <v>24</v>
      </c>
      <c r="S89" s="92">
        <f>SUM(H89:K89)</f>
        <v>23</v>
      </c>
    </row>
    <row r="90" spans="1:19">
      <c r="A90" s="104" t="s">
        <v>98</v>
      </c>
      <c r="B90" s="103" t="s">
        <v>97</v>
      </c>
      <c r="C90" s="102" t="s">
        <v>137</v>
      </c>
      <c r="D90" s="107">
        <v>0</v>
      </c>
      <c r="E90" s="107">
        <v>0</v>
      </c>
      <c r="F90" s="107">
        <v>0</v>
      </c>
      <c r="G90" s="107">
        <v>1</v>
      </c>
      <c r="H90" s="107">
        <v>0</v>
      </c>
      <c r="I90" s="107">
        <v>1</v>
      </c>
      <c r="J90" s="107">
        <v>1</v>
      </c>
      <c r="K90" s="107">
        <v>1</v>
      </c>
      <c r="L90" s="106">
        <f>SUM(D90:K90)</f>
        <v>4</v>
      </c>
      <c r="M90" s="106">
        <f>MAX(O90:S90)</f>
        <v>3</v>
      </c>
      <c r="N90" s="105">
        <f>SUM(D90:K90)/2</f>
        <v>2</v>
      </c>
      <c r="O90" s="92">
        <f>SUM(D90:G90)</f>
        <v>1</v>
      </c>
      <c r="P90" s="92">
        <f>SUM(E90:H90)</f>
        <v>1</v>
      </c>
      <c r="Q90" s="92">
        <f>SUM(F90:I90)</f>
        <v>2</v>
      </c>
      <c r="R90" s="92">
        <f>SUM(G90:J90)</f>
        <v>3</v>
      </c>
      <c r="S90" s="92">
        <f>SUM(H90:K90)</f>
        <v>3</v>
      </c>
    </row>
    <row r="91" spans="1:19">
      <c r="A91" s="104" t="s">
        <v>43</v>
      </c>
      <c r="B91" s="103" t="s">
        <v>96</v>
      </c>
      <c r="C91" s="102" t="s">
        <v>137</v>
      </c>
      <c r="D91" s="101">
        <v>15</v>
      </c>
      <c r="E91" s="101">
        <v>37</v>
      </c>
      <c r="F91" s="101">
        <v>39</v>
      </c>
      <c r="G91" s="101">
        <v>28</v>
      </c>
      <c r="H91" s="101">
        <v>43</v>
      </c>
      <c r="I91" s="101">
        <v>23</v>
      </c>
      <c r="J91" s="101">
        <v>12</v>
      </c>
      <c r="K91" s="101">
        <v>14</v>
      </c>
      <c r="L91" s="100">
        <f>SUM(D91:K91)</f>
        <v>211</v>
      </c>
      <c r="M91" s="100">
        <f>MAX(O91:S91)</f>
        <v>147</v>
      </c>
      <c r="N91" s="99">
        <f>SUM(D91:K91)/2</f>
        <v>105.5</v>
      </c>
      <c r="O91" s="92">
        <f>SUM(D91:G91)</f>
        <v>119</v>
      </c>
      <c r="P91" s="92">
        <f>SUM(E91:H91)</f>
        <v>147</v>
      </c>
      <c r="Q91" s="92">
        <f>SUM(F91:I91)</f>
        <v>133</v>
      </c>
      <c r="R91" s="92">
        <f>SUM(G91:J91)</f>
        <v>106</v>
      </c>
      <c r="S91" s="92">
        <f>SUM(H91:K91)</f>
        <v>92</v>
      </c>
    </row>
    <row r="92" spans="1:19">
      <c r="A92" s="104" t="s">
        <v>95</v>
      </c>
      <c r="B92" s="103" t="s">
        <v>94</v>
      </c>
      <c r="C92" s="102" t="s">
        <v>137</v>
      </c>
      <c r="D92" s="101">
        <v>0</v>
      </c>
      <c r="E92" s="101">
        <v>0</v>
      </c>
      <c r="F92" s="101">
        <v>0</v>
      </c>
      <c r="G92" s="101">
        <v>1</v>
      </c>
      <c r="H92" s="101">
        <v>2</v>
      </c>
      <c r="I92" s="101">
        <v>0</v>
      </c>
      <c r="J92" s="101">
        <v>0</v>
      </c>
      <c r="K92" s="101">
        <v>0</v>
      </c>
      <c r="L92" s="100">
        <f>SUM(D92:K92)</f>
        <v>3</v>
      </c>
      <c r="M92" s="100">
        <f>MAX(O92:S92)</f>
        <v>3</v>
      </c>
      <c r="N92" s="99">
        <f>SUM(D92:K92)/2</f>
        <v>1.5</v>
      </c>
      <c r="O92" s="92">
        <f>SUM(D92:G92)</f>
        <v>1</v>
      </c>
      <c r="P92" s="92">
        <f>SUM(E92:H92)</f>
        <v>3</v>
      </c>
      <c r="Q92" s="92">
        <f>SUM(F92:I92)</f>
        <v>3</v>
      </c>
      <c r="R92" s="92">
        <f>SUM(G92:J92)</f>
        <v>3</v>
      </c>
      <c r="S92" s="92">
        <f>SUM(H92:K92)</f>
        <v>2</v>
      </c>
    </row>
    <row r="93" spans="1:19" ht="22.5" customHeight="1">
      <c r="A93" s="113" t="s">
        <v>92</v>
      </c>
      <c r="B93" s="112" t="s">
        <v>136</v>
      </c>
      <c r="C93" s="111"/>
      <c r="D93" s="110">
        <f>SUM(D65:D92)</f>
        <v>75</v>
      </c>
      <c r="E93" s="110">
        <f>SUM(E65:E92)</f>
        <v>123</v>
      </c>
      <c r="F93" s="110">
        <f>SUM(F65:F92)</f>
        <v>162</v>
      </c>
      <c r="G93" s="110">
        <f>SUM(G65:G92)</f>
        <v>153</v>
      </c>
      <c r="H93" s="110">
        <f>SUM(H65:H92)</f>
        <v>173</v>
      </c>
      <c r="I93" s="110">
        <f>SUM(I65:I92)</f>
        <v>143</v>
      </c>
      <c r="J93" s="110">
        <f>SUM(J65:J92)</f>
        <v>103</v>
      </c>
      <c r="K93" s="110">
        <f>SUM(K65:K92)</f>
        <v>96</v>
      </c>
      <c r="L93" s="109">
        <f>SUM(D93:K93)</f>
        <v>1028</v>
      </c>
      <c r="M93" s="109">
        <f>MAX(O93:S93)</f>
        <v>631</v>
      </c>
      <c r="N93" s="108">
        <f>SUM(D93:K93)/2</f>
        <v>514</v>
      </c>
      <c r="O93" s="92">
        <f>SUM(D93:G93)</f>
        <v>513</v>
      </c>
      <c r="P93" s="92">
        <f>SUM(E93:H93)</f>
        <v>611</v>
      </c>
      <c r="Q93" s="92">
        <f>SUM(F93:I93)</f>
        <v>631</v>
      </c>
      <c r="R93" s="92">
        <f>SUM(G93:J93)</f>
        <v>572</v>
      </c>
      <c r="S93" s="92">
        <f>SUM(H93:K93)</f>
        <v>515</v>
      </c>
    </row>
    <row r="94" spans="1:19">
      <c r="A94" s="104" t="s">
        <v>135</v>
      </c>
      <c r="B94" s="103" t="s">
        <v>134</v>
      </c>
      <c r="C94" s="102" t="s">
        <v>93</v>
      </c>
      <c r="D94" s="107">
        <v>11</v>
      </c>
      <c r="E94" s="107">
        <v>3</v>
      </c>
      <c r="F94" s="107">
        <v>3</v>
      </c>
      <c r="G94" s="107">
        <v>1</v>
      </c>
      <c r="H94" s="107">
        <v>1</v>
      </c>
      <c r="I94" s="107">
        <v>4</v>
      </c>
      <c r="J94" s="107">
        <v>2</v>
      </c>
      <c r="K94" s="107">
        <v>0</v>
      </c>
      <c r="L94" s="106">
        <f>SUM(D94:K94)</f>
        <v>25</v>
      </c>
      <c r="M94" s="106">
        <f>MAX(O94:S94)</f>
        <v>18</v>
      </c>
      <c r="N94" s="105">
        <f>SUM(D94:K94)/2</f>
        <v>12.5</v>
      </c>
      <c r="O94" s="92">
        <f>SUM(D94:G94)</f>
        <v>18</v>
      </c>
      <c r="P94" s="92">
        <f>SUM(E94:H94)</f>
        <v>8</v>
      </c>
      <c r="Q94" s="92">
        <f>SUM(F94:I94)</f>
        <v>9</v>
      </c>
      <c r="R94" s="92">
        <f>SUM(G94:J94)</f>
        <v>8</v>
      </c>
      <c r="S94" s="92">
        <f>SUM(H94:K94)</f>
        <v>7</v>
      </c>
    </row>
    <row r="95" spans="1:19">
      <c r="A95" s="104" t="s">
        <v>133</v>
      </c>
      <c r="B95" s="103" t="s">
        <v>130</v>
      </c>
      <c r="C95" s="102" t="s">
        <v>93</v>
      </c>
      <c r="D95" s="107">
        <v>1</v>
      </c>
      <c r="E95" s="107">
        <v>0</v>
      </c>
      <c r="F95" s="107">
        <v>0</v>
      </c>
      <c r="G95" s="107">
        <v>1</v>
      </c>
      <c r="H95" s="107">
        <v>0</v>
      </c>
      <c r="I95" s="107">
        <v>0</v>
      </c>
      <c r="J95" s="107">
        <v>1</v>
      </c>
      <c r="K95" s="107">
        <v>0</v>
      </c>
      <c r="L95" s="106">
        <f>SUM(D95:K95)</f>
        <v>3</v>
      </c>
      <c r="M95" s="106">
        <f>MAX(O95:S95)</f>
        <v>2</v>
      </c>
      <c r="N95" s="105">
        <f>SUM(D95:K95)/2</f>
        <v>1.5</v>
      </c>
      <c r="O95" s="92">
        <f>SUM(D95:G95)</f>
        <v>2</v>
      </c>
      <c r="P95" s="92">
        <f>SUM(E95:H95)</f>
        <v>1</v>
      </c>
      <c r="Q95" s="92">
        <f>SUM(F95:I95)</f>
        <v>1</v>
      </c>
      <c r="R95" s="92">
        <f>SUM(G95:J95)</f>
        <v>2</v>
      </c>
      <c r="S95" s="92">
        <f>SUM(H95:K95)</f>
        <v>1</v>
      </c>
    </row>
    <row r="96" spans="1:19">
      <c r="A96" s="104" t="s">
        <v>132</v>
      </c>
      <c r="B96" s="103" t="s">
        <v>130</v>
      </c>
      <c r="C96" s="102" t="s">
        <v>93</v>
      </c>
      <c r="D96" s="107">
        <v>0</v>
      </c>
      <c r="E96" s="107">
        <v>0</v>
      </c>
      <c r="F96" s="107">
        <v>0</v>
      </c>
      <c r="G96" s="107">
        <v>0</v>
      </c>
      <c r="H96" s="107">
        <v>1</v>
      </c>
      <c r="I96" s="107">
        <v>0</v>
      </c>
      <c r="J96" s="107">
        <v>0</v>
      </c>
      <c r="K96" s="107">
        <v>0</v>
      </c>
      <c r="L96" s="106">
        <f>SUM(D96:K96)</f>
        <v>1</v>
      </c>
      <c r="M96" s="106">
        <f>MAX(O96:S96)</f>
        <v>1</v>
      </c>
      <c r="N96" s="105">
        <f>SUM(D96:K96)/2</f>
        <v>0.5</v>
      </c>
      <c r="O96" s="92">
        <f>SUM(D96:G96)</f>
        <v>0</v>
      </c>
      <c r="P96" s="92">
        <f>SUM(E96:H96)</f>
        <v>1</v>
      </c>
      <c r="Q96" s="92">
        <f>SUM(F96:I96)</f>
        <v>1</v>
      </c>
      <c r="R96" s="92">
        <f>SUM(G96:J96)</f>
        <v>1</v>
      </c>
      <c r="S96" s="92">
        <f>SUM(H96:K96)</f>
        <v>1</v>
      </c>
    </row>
    <row r="97" spans="1:19">
      <c r="A97" s="104" t="s">
        <v>131</v>
      </c>
      <c r="B97" s="103" t="s">
        <v>130</v>
      </c>
      <c r="C97" s="102" t="s">
        <v>93</v>
      </c>
      <c r="D97" s="107">
        <v>0</v>
      </c>
      <c r="E97" s="107">
        <v>0</v>
      </c>
      <c r="F97" s="107">
        <v>1</v>
      </c>
      <c r="G97" s="107">
        <v>0</v>
      </c>
      <c r="H97" s="107">
        <v>0</v>
      </c>
      <c r="I97" s="107">
        <v>0</v>
      </c>
      <c r="J97" s="107">
        <v>0</v>
      </c>
      <c r="K97" s="107">
        <v>0</v>
      </c>
      <c r="L97" s="106">
        <f>SUM(D97:K97)</f>
        <v>1</v>
      </c>
      <c r="M97" s="106">
        <f>MAX(O97:S97)</f>
        <v>1</v>
      </c>
      <c r="N97" s="105">
        <f>SUM(D97:K97)/2</f>
        <v>0.5</v>
      </c>
      <c r="O97" s="92">
        <f>SUM(D97:G97)</f>
        <v>1</v>
      </c>
      <c r="P97" s="92">
        <f>SUM(E97:H97)</f>
        <v>1</v>
      </c>
      <c r="Q97" s="92">
        <f>SUM(F97:I97)</f>
        <v>1</v>
      </c>
      <c r="R97" s="92">
        <f>SUM(G97:J97)</f>
        <v>0</v>
      </c>
      <c r="S97" s="92">
        <f>SUM(H97:K97)</f>
        <v>0</v>
      </c>
    </row>
    <row r="98" spans="1:19">
      <c r="A98" s="104" t="s">
        <v>129</v>
      </c>
      <c r="B98" s="103" t="s">
        <v>128</v>
      </c>
      <c r="C98" s="102" t="s">
        <v>93</v>
      </c>
      <c r="D98" s="107">
        <v>0</v>
      </c>
      <c r="E98" s="107">
        <v>1</v>
      </c>
      <c r="F98" s="107">
        <v>1</v>
      </c>
      <c r="G98" s="107">
        <v>1</v>
      </c>
      <c r="H98" s="107">
        <v>1</v>
      </c>
      <c r="I98" s="107">
        <v>1</v>
      </c>
      <c r="J98" s="107">
        <v>1</v>
      </c>
      <c r="K98" s="107">
        <v>0</v>
      </c>
      <c r="L98" s="106">
        <f>SUM(D98:K98)</f>
        <v>6</v>
      </c>
      <c r="M98" s="106">
        <f>MAX(O98:S98)</f>
        <v>4</v>
      </c>
      <c r="N98" s="105">
        <f>SUM(D98:K98)/2</f>
        <v>3</v>
      </c>
      <c r="O98" s="92">
        <f>SUM(D98:G98)</f>
        <v>3</v>
      </c>
      <c r="P98" s="92">
        <f>SUM(E98:H98)</f>
        <v>4</v>
      </c>
      <c r="Q98" s="92">
        <f>SUM(F98:I98)</f>
        <v>4</v>
      </c>
      <c r="R98" s="92">
        <f>SUM(G98:J98)</f>
        <v>4</v>
      </c>
      <c r="S98" s="92">
        <f>SUM(H98:K98)</f>
        <v>3</v>
      </c>
    </row>
    <row r="99" spans="1:19">
      <c r="A99" s="104" t="s">
        <v>127</v>
      </c>
      <c r="B99" s="103" t="s">
        <v>126</v>
      </c>
      <c r="C99" s="102" t="s">
        <v>93</v>
      </c>
      <c r="D99" s="107">
        <v>2</v>
      </c>
      <c r="E99" s="107">
        <v>5</v>
      </c>
      <c r="F99" s="107">
        <v>8</v>
      </c>
      <c r="G99" s="107">
        <v>3</v>
      </c>
      <c r="H99" s="107">
        <v>4</v>
      </c>
      <c r="I99" s="107">
        <v>1</v>
      </c>
      <c r="J99" s="107">
        <v>3</v>
      </c>
      <c r="K99" s="107">
        <v>6</v>
      </c>
      <c r="L99" s="106">
        <f>SUM(D99:K99)</f>
        <v>32</v>
      </c>
      <c r="M99" s="106">
        <f>MAX(O99:S99)</f>
        <v>20</v>
      </c>
      <c r="N99" s="105">
        <f>SUM(D99:K99)/2</f>
        <v>16</v>
      </c>
      <c r="O99" s="92">
        <f>SUM(D99:G99)</f>
        <v>18</v>
      </c>
      <c r="P99" s="92">
        <f>SUM(E99:H99)</f>
        <v>20</v>
      </c>
      <c r="Q99" s="92">
        <f>SUM(F99:I99)</f>
        <v>16</v>
      </c>
      <c r="R99" s="92">
        <f>SUM(G99:J99)</f>
        <v>11</v>
      </c>
      <c r="S99" s="92">
        <f>SUM(H99:K99)</f>
        <v>14</v>
      </c>
    </row>
    <row r="100" spans="1:19">
      <c r="A100" s="104" t="s">
        <v>125</v>
      </c>
      <c r="B100" s="103" t="s">
        <v>123</v>
      </c>
      <c r="C100" s="102" t="s">
        <v>93</v>
      </c>
      <c r="D100" s="107">
        <v>0</v>
      </c>
      <c r="E100" s="107">
        <v>0</v>
      </c>
      <c r="F100" s="107">
        <v>0</v>
      </c>
      <c r="G100" s="107">
        <v>0</v>
      </c>
      <c r="H100" s="107">
        <v>1</v>
      </c>
      <c r="I100" s="107">
        <v>0</v>
      </c>
      <c r="J100" s="107">
        <v>2</v>
      </c>
      <c r="K100" s="107">
        <v>1</v>
      </c>
      <c r="L100" s="106">
        <f>SUM(D100:K100)</f>
        <v>4</v>
      </c>
      <c r="M100" s="106">
        <f>MAX(O100:S100)</f>
        <v>4</v>
      </c>
      <c r="N100" s="105">
        <f>SUM(D100:K100)/2</f>
        <v>2</v>
      </c>
      <c r="O100" s="92">
        <f>SUM(D100:G100)</f>
        <v>0</v>
      </c>
      <c r="P100" s="92">
        <f>SUM(E100:H100)</f>
        <v>1</v>
      </c>
      <c r="Q100" s="92">
        <f>SUM(F100:I100)</f>
        <v>1</v>
      </c>
      <c r="R100" s="92">
        <f>SUM(G100:J100)</f>
        <v>3</v>
      </c>
      <c r="S100" s="92">
        <f>SUM(H100:K100)</f>
        <v>4</v>
      </c>
    </row>
    <row r="101" spans="1:19">
      <c r="A101" s="104" t="s">
        <v>124</v>
      </c>
      <c r="B101" s="103" t="s">
        <v>123</v>
      </c>
      <c r="C101" s="102" t="s">
        <v>93</v>
      </c>
      <c r="D101" s="107">
        <v>1</v>
      </c>
      <c r="E101" s="107">
        <v>0</v>
      </c>
      <c r="F101" s="107">
        <v>0</v>
      </c>
      <c r="G101" s="107">
        <v>2</v>
      </c>
      <c r="H101" s="107">
        <v>0</v>
      </c>
      <c r="I101" s="107">
        <v>2</v>
      </c>
      <c r="J101" s="107">
        <v>0</v>
      </c>
      <c r="K101" s="107">
        <v>0</v>
      </c>
      <c r="L101" s="106">
        <f>SUM(D101:K101)</f>
        <v>5</v>
      </c>
      <c r="M101" s="106">
        <f>MAX(O101:S101)</f>
        <v>4</v>
      </c>
      <c r="N101" s="105">
        <f>SUM(D101:K101)/2</f>
        <v>2.5</v>
      </c>
      <c r="O101" s="92">
        <f>SUM(D101:G101)</f>
        <v>3</v>
      </c>
      <c r="P101" s="92">
        <f>SUM(E101:H101)</f>
        <v>2</v>
      </c>
      <c r="Q101" s="92">
        <f>SUM(F101:I101)</f>
        <v>4</v>
      </c>
      <c r="R101" s="92">
        <f>SUM(G101:J101)</f>
        <v>4</v>
      </c>
      <c r="S101" s="92">
        <f>SUM(H101:K101)</f>
        <v>2</v>
      </c>
    </row>
    <row r="102" spans="1:19">
      <c r="A102" s="104" t="s">
        <v>122</v>
      </c>
      <c r="B102" s="103" t="s">
        <v>119</v>
      </c>
      <c r="C102" s="102" t="s">
        <v>93</v>
      </c>
      <c r="D102" s="107">
        <v>0</v>
      </c>
      <c r="E102" s="107">
        <v>0</v>
      </c>
      <c r="F102" s="107">
        <v>1</v>
      </c>
      <c r="G102" s="107">
        <v>0</v>
      </c>
      <c r="H102" s="107">
        <v>0</v>
      </c>
      <c r="I102" s="107">
        <v>0</v>
      </c>
      <c r="J102" s="107">
        <v>0</v>
      </c>
      <c r="K102" s="107">
        <v>2</v>
      </c>
      <c r="L102" s="106">
        <f>SUM(D102:K102)</f>
        <v>3</v>
      </c>
      <c r="M102" s="106">
        <f>MAX(O102:S102)</f>
        <v>2</v>
      </c>
      <c r="N102" s="105">
        <f>SUM(D102:K102)/2</f>
        <v>1.5</v>
      </c>
      <c r="O102" s="92">
        <f>SUM(D102:G102)</f>
        <v>1</v>
      </c>
      <c r="P102" s="92">
        <f>SUM(E102:H102)</f>
        <v>1</v>
      </c>
      <c r="Q102" s="92">
        <f>SUM(F102:I102)</f>
        <v>1</v>
      </c>
      <c r="R102" s="92">
        <f>SUM(G102:J102)</f>
        <v>0</v>
      </c>
      <c r="S102" s="92">
        <f>SUM(H102:K102)</f>
        <v>2</v>
      </c>
    </row>
    <row r="103" spans="1:19">
      <c r="A103" s="104" t="s">
        <v>121</v>
      </c>
      <c r="B103" s="103" t="s">
        <v>119</v>
      </c>
      <c r="C103" s="102" t="s">
        <v>93</v>
      </c>
      <c r="D103" s="107">
        <v>0</v>
      </c>
      <c r="E103" s="107">
        <v>0</v>
      </c>
      <c r="F103" s="107">
        <v>0</v>
      </c>
      <c r="G103" s="107">
        <v>0</v>
      </c>
      <c r="H103" s="107">
        <v>1</v>
      </c>
      <c r="I103" s="107">
        <v>0</v>
      </c>
      <c r="J103" s="107">
        <v>2</v>
      </c>
      <c r="K103" s="107">
        <v>0</v>
      </c>
      <c r="L103" s="106">
        <f>SUM(D103:K103)</f>
        <v>3</v>
      </c>
      <c r="M103" s="106">
        <f>MAX(O103:S103)</f>
        <v>3</v>
      </c>
      <c r="N103" s="105">
        <f>SUM(D103:K103)/2</f>
        <v>1.5</v>
      </c>
      <c r="O103" s="92">
        <f>SUM(D103:G103)</f>
        <v>0</v>
      </c>
      <c r="P103" s="92">
        <f>SUM(E103:H103)</f>
        <v>1</v>
      </c>
      <c r="Q103" s="92">
        <f>SUM(F103:I103)</f>
        <v>1</v>
      </c>
      <c r="R103" s="92">
        <f>SUM(G103:J103)</f>
        <v>3</v>
      </c>
      <c r="S103" s="92">
        <f>SUM(H103:K103)</f>
        <v>3</v>
      </c>
    </row>
    <row r="104" spans="1:19">
      <c r="A104" s="104" t="s">
        <v>120</v>
      </c>
      <c r="B104" s="103" t="s">
        <v>119</v>
      </c>
      <c r="C104" s="102" t="s">
        <v>93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1</v>
      </c>
      <c r="L104" s="106">
        <f>SUM(D104:K104)</f>
        <v>1</v>
      </c>
      <c r="M104" s="106">
        <f>MAX(O104:S104)</f>
        <v>1</v>
      </c>
      <c r="N104" s="105">
        <f>SUM(D104:K104)/2</f>
        <v>0.5</v>
      </c>
      <c r="O104" s="92">
        <f>SUM(D104:G104)</f>
        <v>0</v>
      </c>
      <c r="P104" s="92">
        <f>SUM(E104:H104)</f>
        <v>0</v>
      </c>
      <c r="Q104" s="92">
        <f>SUM(F104:I104)</f>
        <v>0</v>
      </c>
      <c r="R104" s="92">
        <f>SUM(G104:J104)</f>
        <v>0</v>
      </c>
      <c r="S104" s="92">
        <f>SUM(H104:K104)</f>
        <v>1</v>
      </c>
    </row>
    <row r="105" spans="1:19">
      <c r="A105" s="104" t="s">
        <v>118</v>
      </c>
      <c r="B105" s="103" t="s">
        <v>113</v>
      </c>
      <c r="C105" s="102" t="s">
        <v>93</v>
      </c>
      <c r="D105" s="107">
        <v>1</v>
      </c>
      <c r="E105" s="107">
        <v>0</v>
      </c>
      <c r="F105" s="107">
        <v>5</v>
      </c>
      <c r="G105" s="107">
        <v>1</v>
      </c>
      <c r="H105" s="107">
        <v>0</v>
      </c>
      <c r="I105" s="107">
        <v>3</v>
      </c>
      <c r="J105" s="107">
        <v>1</v>
      </c>
      <c r="K105" s="107">
        <v>2</v>
      </c>
      <c r="L105" s="106">
        <f>SUM(D105:K105)</f>
        <v>13</v>
      </c>
      <c r="M105" s="106">
        <f>MAX(O105:S105)</f>
        <v>9</v>
      </c>
      <c r="N105" s="105">
        <f>SUM(D105:K105)/2</f>
        <v>6.5</v>
      </c>
      <c r="O105" s="92">
        <f>SUM(D105:G105)</f>
        <v>7</v>
      </c>
      <c r="P105" s="92">
        <f>SUM(E105:H105)</f>
        <v>6</v>
      </c>
      <c r="Q105" s="92">
        <f>SUM(F105:I105)</f>
        <v>9</v>
      </c>
      <c r="R105" s="92">
        <f>SUM(G105:J105)</f>
        <v>5</v>
      </c>
      <c r="S105" s="92">
        <f>SUM(H105:K105)</f>
        <v>6</v>
      </c>
    </row>
    <row r="106" spans="1:19">
      <c r="A106" s="104" t="s">
        <v>117</v>
      </c>
      <c r="B106" s="103" t="s">
        <v>113</v>
      </c>
      <c r="C106" s="102" t="s">
        <v>93</v>
      </c>
      <c r="D106" s="107">
        <v>0</v>
      </c>
      <c r="E106" s="107">
        <v>0</v>
      </c>
      <c r="F106" s="107">
        <v>0</v>
      </c>
      <c r="G106" s="107">
        <v>1</v>
      </c>
      <c r="H106" s="107">
        <v>0</v>
      </c>
      <c r="I106" s="107">
        <v>1</v>
      </c>
      <c r="J106" s="107">
        <v>0</v>
      </c>
      <c r="K106" s="107">
        <v>1</v>
      </c>
      <c r="L106" s="106">
        <f>SUM(D106:K106)</f>
        <v>3</v>
      </c>
      <c r="M106" s="106">
        <f>MAX(O106:S106)</f>
        <v>2</v>
      </c>
      <c r="N106" s="105">
        <f>SUM(D106:K106)/2</f>
        <v>1.5</v>
      </c>
      <c r="O106" s="92">
        <f>SUM(D106:G106)</f>
        <v>1</v>
      </c>
      <c r="P106" s="92">
        <f>SUM(E106:H106)</f>
        <v>1</v>
      </c>
      <c r="Q106" s="92">
        <f>SUM(F106:I106)</f>
        <v>2</v>
      </c>
      <c r="R106" s="92">
        <f>SUM(G106:J106)</f>
        <v>2</v>
      </c>
      <c r="S106" s="92">
        <f>SUM(H106:K106)</f>
        <v>2</v>
      </c>
    </row>
    <row r="107" spans="1:19">
      <c r="A107" s="104" t="s">
        <v>116</v>
      </c>
      <c r="B107" s="103" t="s">
        <v>113</v>
      </c>
      <c r="C107" s="102" t="s">
        <v>93</v>
      </c>
      <c r="D107" s="107">
        <v>0</v>
      </c>
      <c r="E107" s="107">
        <v>3</v>
      </c>
      <c r="F107" s="107">
        <v>0</v>
      </c>
      <c r="G107" s="107">
        <v>0</v>
      </c>
      <c r="H107" s="107">
        <v>1</v>
      </c>
      <c r="I107" s="107">
        <v>0</v>
      </c>
      <c r="J107" s="107">
        <v>3</v>
      </c>
      <c r="K107" s="107">
        <v>2</v>
      </c>
      <c r="L107" s="106">
        <f>SUM(D107:K107)</f>
        <v>9</v>
      </c>
      <c r="M107" s="106">
        <f>MAX(O107:S107)</f>
        <v>6</v>
      </c>
      <c r="N107" s="105">
        <f>SUM(D107:K107)/2</f>
        <v>4.5</v>
      </c>
      <c r="O107" s="92">
        <f>SUM(D107:G107)</f>
        <v>3</v>
      </c>
      <c r="P107" s="92">
        <f>SUM(E107:H107)</f>
        <v>4</v>
      </c>
      <c r="Q107" s="92">
        <f>SUM(F107:I107)</f>
        <v>1</v>
      </c>
      <c r="R107" s="92">
        <f>SUM(G107:J107)</f>
        <v>4</v>
      </c>
      <c r="S107" s="92">
        <f>SUM(H107:K107)</f>
        <v>6</v>
      </c>
    </row>
    <row r="108" spans="1:19">
      <c r="A108" s="104" t="s">
        <v>115</v>
      </c>
      <c r="B108" s="103" t="s">
        <v>113</v>
      </c>
      <c r="C108" s="102" t="s">
        <v>93</v>
      </c>
      <c r="D108" s="107">
        <v>0</v>
      </c>
      <c r="E108" s="107">
        <v>1</v>
      </c>
      <c r="F108" s="107">
        <v>0</v>
      </c>
      <c r="G108" s="107">
        <v>1</v>
      </c>
      <c r="H108" s="107">
        <v>0</v>
      </c>
      <c r="I108" s="107">
        <v>0</v>
      </c>
      <c r="J108" s="107">
        <v>0</v>
      </c>
      <c r="K108" s="107">
        <v>0</v>
      </c>
      <c r="L108" s="106">
        <f>SUM(D108:K108)</f>
        <v>2</v>
      </c>
      <c r="M108" s="106">
        <f>MAX(O108:S108)</f>
        <v>2</v>
      </c>
      <c r="N108" s="105">
        <f>SUM(D108:K108)/2</f>
        <v>1</v>
      </c>
      <c r="O108" s="92">
        <f>SUM(D108:G108)</f>
        <v>2</v>
      </c>
      <c r="P108" s="92">
        <f>SUM(E108:H108)</f>
        <v>2</v>
      </c>
      <c r="Q108" s="92">
        <f>SUM(F108:I108)</f>
        <v>1</v>
      </c>
      <c r="R108" s="92">
        <f>SUM(G108:J108)</f>
        <v>1</v>
      </c>
      <c r="S108" s="92">
        <f>SUM(H108:K108)</f>
        <v>0</v>
      </c>
    </row>
    <row r="109" spans="1:19">
      <c r="A109" s="104" t="s">
        <v>114</v>
      </c>
      <c r="B109" s="103" t="s">
        <v>113</v>
      </c>
      <c r="C109" s="102" t="s">
        <v>93</v>
      </c>
      <c r="D109" s="107">
        <v>1</v>
      </c>
      <c r="E109" s="107">
        <v>1</v>
      </c>
      <c r="F109" s="107">
        <v>0</v>
      </c>
      <c r="G109" s="107">
        <v>0</v>
      </c>
      <c r="H109" s="107">
        <v>0</v>
      </c>
      <c r="I109" s="107">
        <v>1</v>
      </c>
      <c r="J109" s="107">
        <v>4</v>
      </c>
      <c r="K109" s="107">
        <v>1</v>
      </c>
      <c r="L109" s="106">
        <f>SUM(D109:K109)</f>
        <v>8</v>
      </c>
      <c r="M109" s="106">
        <f>MAX(O109:S109)</f>
        <v>6</v>
      </c>
      <c r="N109" s="105">
        <f>SUM(D109:K109)/2</f>
        <v>4</v>
      </c>
      <c r="O109" s="92">
        <f>SUM(D109:G109)</f>
        <v>2</v>
      </c>
      <c r="P109" s="92">
        <f>SUM(E109:H109)</f>
        <v>1</v>
      </c>
      <c r="Q109" s="92">
        <f>SUM(F109:I109)</f>
        <v>1</v>
      </c>
      <c r="R109" s="92">
        <f>SUM(G109:J109)</f>
        <v>5</v>
      </c>
      <c r="S109" s="92">
        <f>SUM(H109:K109)</f>
        <v>6</v>
      </c>
    </row>
    <row r="110" spans="1:19">
      <c r="A110" s="104" t="s">
        <v>112</v>
      </c>
      <c r="B110" s="103" t="s">
        <v>111</v>
      </c>
      <c r="C110" s="102" t="s">
        <v>93</v>
      </c>
      <c r="D110" s="107">
        <v>2</v>
      </c>
      <c r="E110" s="107">
        <v>5</v>
      </c>
      <c r="F110" s="107">
        <v>3</v>
      </c>
      <c r="G110" s="107">
        <v>1</v>
      </c>
      <c r="H110" s="107">
        <v>5</v>
      </c>
      <c r="I110" s="107">
        <v>4</v>
      </c>
      <c r="J110" s="107">
        <v>1</v>
      </c>
      <c r="K110" s="107">
        <v>1</v>
      </c>
      <c r="L110" s="106">
        <f>SUM(D110:K110)</f>
        <v>22</v>
      </c>
      <c r="M110" s="106">
        <f>MAX(O110:S110)</f>
        <v>14</v>
      </c>
      <c r="N110" s="105">
        <f>SUM(D110:K110)/2</f>
        <v>11</v>
      </c>
      <c r="O110" s="92">
        <f>SUM(D110:G110)</f>
        <v>11</v>
      </c>
      <c r="P110" s="92">
        <f>SUM(E110:H110)</f>
        <v>14</v>
      </c>
      <c r="Q110" s="92">
        <f>SUM(F110:I110)</f>
        <v>13</v>
      </c>
      <c r="R110" s="92">
        <f>SUM(G110:J110)</f>
        <v>11</v>
      </c>
      <c r="S110" s="92">
        <f>SUM(H110:K110)</f>
        <v>11</v>
      </c>
    </row>
    <row r="111" spans="1:19">
      <c r="A111" s="104" t="s">
        <v>110</v>
      </c>
      <c r="B111" s="103" t="s">
        <v>104</v>
      </c>
      <c r="C111" s="102" t="s">
        <v>93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6">
        <f>SUM(D111:K111)</f>
        <v>0</v>
      </c>
      <c r="M111" s="106">
        <f>MAX(O111:S111)</f>
        <v>0</v>
      </c>
      <c r="N111" s="105">
        <f>SUM(D111:K111)/2</f>
        <v>0</v>
      </c>
      <c r="O111" s="92">
        <f>SUM(D111:G111)</f>
        <v>0</v>
      </c>
      <c r="P111" s="92">
        <f>SUM(E111:H111)</f>
        <v>0</v>
      </c>
      <c r="Q111" s="92">
        <f>SUM(F111:I111)</f>
        <v>0</v>
      </c>
      <c r="R111" s="92">
        <f>SUM(G111:J111)</f>
        <v>0</v>
      </c>
      <c r="S111" s="92">
        <f>SUM(H111:K111)</f>
        <v>0</v>
      </c>
    </row>
    <row r="112" spans="1:19">
      <c r="A112" s="104" t="s">
        <v>109</v>
      </c>
      <c r="B112" s="103" t="s">
        <v>108</v>
      </c>
      <c r="C112" s="102" t="s">
        <v>93</v>
      </c>
      <c r="D112" s="107">
        <v>0</v>
      </c>
      <c r="E112" s="107">
        <v>1</v>
      </c>
      <c r="F112" s="107">
        <v>2</v>
      </c>
      <c r="G112" s="107">
        <v>6</v>
      </c>
      <c r="H112" s="107">
        <v>4</v>
      </c>
      <c r="I112" s="107">
        <v>2</v>
      </c>
      <c r="J112" s="107">
        <v>1</v>
      </c>
      <c r="K112" s="107">
        <v>0</v>
      </c>
      <c r="L112" s="106">
        <f>SUM(D112:K112)</f>
        <v>16</v>
      </c>
      <c r="M112" s="106">
        <f>MAX(O112:S112)</f>
        <v>14</v>
      </c>
      <c r="N112" s="105">
        <f>SUM(D112:K112)/2</f>
        <v>8</v>
      </c>
      <c r="O112" s="92">
        <f>SUM(D112:G112)</f>
        <v>9</v>
      </c>
      <c r="P112" s="92">
        <f>SUM(E112:H112)</f>
        <v>13</v>
      </c>
      <c r="Q112" s="92">
        <f>SUM(F112:I112)</f>
        <v>14</v>
      </c>
      <c r="R112" s="92">
        <f>SUM(G112:J112)</f>
        <v>13</v>
      </c>
      <c r="S112" s="92">
        <f>SUM(H112:K112)</f>
        <v>7</v>
      </c>
    </row>
    <row r="113" spans="1:19">
      <c r="A113" s="104" t="s">
        <v>107</v>
      </c>
      <c r="B113" s="103" t="s">
        <v>104</v>
      </c>
      <c r="C113" s="102" t="s">
        <v>93</v>
      </c>
      <c r="D113" s="107">
        <v>1</v>
      </c>
      <c r="E113" s="107">
        <v>0</v>
      </c>
      <c r="F113" s="107">
        <v>3</v>
      </c>
      <c r="G113" s="107">
        <v>1</v>
      </c>
      <c r="H113" s="107">
        <v>1</v>
      </c>
      <c r="I113" s="107">
        <v>1</v>
      </c>
      <c r="J113" s="107">
        <v>1</v>
      </c>
      <c r="K113" s="107">
        <v>0</v>
      </c>
      <c r="L113" s="106">
        <f>SUM(D113:K113)</f>
        <v>8</v>
      </c>
      <c r="M113" s="106">
        <f>MAX(O113:S113)</f>
        <v>6</v>
      </c>
      <c r="N113" s="105">
        <f>SUM(D113:K113)/2</f>
        <v>4</v>
      </c>
      <c r="O113" s="92">
        <f>SUM(D113:G113)</f>
        <v>5</v>
      </c>
      <c r="P113" s="92">
        <f>SUM(E113:H113)</f>
        <v>5</v>
      </c>
      <c r="Q113" s="92">
        <f>SUM(F113:I113)</f>
        <v>6</v>
      </c>
      <c r="R113" s="92">
        <f>SUM(G113:J113)</f>
        <v>4</v>
      </c>
      <c r="S113" s="92">
        <f>SUM(H113:K113)</f>
        <v>3</v>
      </c>
    </row>
    <row r="114" spans="1:19">
      <c r="A114" s="104" t="s">
        <v>106</v>
      </c>
      <c r="B114" s="103" t="s">
        <v>104</v>
      </c>
      <c r="C114" s="102" t="s">
        <v>93</v>
      </c>
      <c r="D114" s="107">
        <v>0</v>
      </c>
      <c r="E114" s="107">
        <v>0</v>
      </c>
      <c r="F114" s="107">
        <v>0</v>
      </c>
      <c r="G114" s="107">
        <v>2</v>
      </c>
      <c r="H114" s="107">
        <v>1</v>
      </c>
      <c r="I114" s="107">
        <v>3</v>
      </c>
      <c r="J114" s="107">
        <v>2</v>
      </c>
      <c r="K114" s="107">
        <v>0</v>
      </c>
      <c r="L114" s="106">
        <f>SUM(D114:K114)</f>
        <v>8</v>
      </c>
      <c r="M114" s="106">
        <f>MAX(O114:S114)</f>
        <v>8</v>
      </c>
      <c r="N114" s="105">
        <f>SUM(D114:K114)/2</f>
        <v>4</v>
      </c>
      <c r="O114" s="92">
        <f>SUM(D114:G114)</f>
        <v>2</v>
      </c>
      <c r="P114" s="92">
        <f>SUM(E114:H114)</f>
        <v>3</v>
      </c>
      <c r="Q114" s="92">
        <f>SUM(F114:I114)</f>
        <v>6</v>
      </c>
      <c r="R114" s="92">
        <f>SUM(G114:J114)</f>
        <v>8</v>
      </c>
      <c r="S114" s="92">
        <f>SUM(H114:K114)</f>
        <v>6</v>
      </c>
    </row>
    <row r="115" spans="1:19">
      <c r="A115" s="104" t="s">
        <v>105</v>
      </c>
      <c r="B115" s="103" t="s">
        <v>104</v>
      </c>
      <c r="C115" s="102" t="s">
        <v>93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07">
        <v>2</v>
      </c>
      <c r="J115" s="107">
        <v>1</v>
      </c>
      <c r="K115" s="107">
        <v>2</v>
      </c>
      <c r="L115" s="106">
        <f>SUM(D115:K115)</f>
        <v>5</v>
      </c>
      <c r="M115" s="106">
        <f>MAX(O115:S115)</f>
        <v>5</v>
      </c>
      <c r="N115" s="105">
        <f>SUM(D115:K115)/2</f>
        <v>2.5</v>
      </c>
      <c r="O115" s="92">
        <f>SUM(D115:G115)</f>
        <v>0</v>
      </c>
      <c r="P115" s="92">
        <f>SUM(E115:H115)</f>
        <v>0</v>
      </c>
      <c r="Q115" s="92">
        <f>SUM(F115:I115)</f>
        <v>2</v>
      </c>
      <c r="R115" s="92">
        <f>SUM(G115:J115)</f>
        <v>3</v>
      </c>
      <c r="S115" s="92">
        <f>SUM(H115:K115)</f>
        <v>5</v>
      </c>
    </row>
    <row r="116" spans="1:19">
      <c r="A116" s="104" t="s">
        <v>103</v>
      </c>
      <c r="B116" s="103" t="s">
        <v>97</v>
      </c>
      <c r="C116" s="102" t="s">
        <v>93</v>
      </c>
      <c r="D116" s="107">
        <v>0</v>
      </c>
      <c r="E116" s="107">
        <v>0</v>
      </c>
      <c r="F116" s="107">
        <v>0</v>
      </c>
      <c r="G116" s="107">
        <v>2</v>
      </c>
      <c r="H116" s="107">
        <v>0</v>
      </c>
      <c r="I116" s="107">
        <v>1</v>
      </c>
      <c r="J116" s="107">
        <v>1</v>
      </c>
      <c r="K116" s="107">
        <v>0</v>
      </c>
      <c r="L116" s="106">
        <f>SUM(D116:K116)</f>
        <v>4</v>
      </c>
      <c r="M116" s="106">
        <f>MAX(O116:S116)</f>
        <v>4</v>
      </c>
      <c r="N116" s="105">
        <f>SUM(D116:K116)/2</f>
        <v>2</v>
      </c>
      <c r="O116" s="92">
        <f>SUM(D116:G116)</f>
        <v>2</v>
      </c>
      <c r="P116" s="92">
        <f>SUM(E116:H116)</f>
        <v>2</v>
      </c>
      <c r="Q116" s="92">
        <f>SUM(F116:I116)</f>
        <v>3</v>
      </c>
      <c r="R116" s="92">
        <f>SUM(G116:J116)</f>
        <v>4</v>
      </c>
      <c r="S116" s="92">
        <f>SUM(H116:K116)</f>
        <v>2</v>
      </c>
    </row>
    <row r="117" spans="1:19">
      <c r="A117" s="104" t="s">
        <v>102</v>
      </c>
      <c r="B117" s="103" t="s">
        <v>101</v>
      </c>
      <c r="C117" s="102" t="s">
        <v>93</v>
      </c>
      <c r="D117" s="107">
        <v>1</v>
      </c>
      <c r="E117" s="107">
        <v>0</v>
      </c>
      <c r="F117" s="107">
        <v>0</v>
      </c>
      <c r="G117" s="107">
        <v>0</v>
      </c>
      <c r="H117" s="107">
        <v>0</v>
      </c>
      <c r="I117" s="107">
        <v>0</v>
      </c>
      <c r="J117" s="107">
        <v>0</v>
      </c>
      <c r="K117" s="107">
        <v>0</v>
      </c>
      <c r="L117" s="106">
        <f>SUM(D117:K117)</f>
        <v>1</v>
      </c>
      <c r="M117" s="106">
        <f>MAX(O117:S117)</f>
        <v>1</v>
      </c>
      <c r="N117" s="105">
        <f>SUM(D117:K117)/2</f>
        <v>0.5</v>
      </c>
      <c r="O117" s="92">
        <f>SUM(D117:G117)</f>
        <v>1</v>
      </c>
      <c r="P117" s="92">
        <f>SUM(E117:H117)</f>
        <v>0</v>
      </c>
      <c r="Q117" s="92">
        <f>SUM(F117:I117)</f>
        <v>0</v>
      </c>
      <c r="R117" s="92">
        <f>SUM(G117:J117)</f>
        <v>0</v>
      </c>
      <c r="S117" s="92">
        <f>SUM(H117:K117)</f>
        <v>0</v>
      </c>
    </row>
    <row r="118" spans="1:19">
      <c r="A118" s="104" t="s">
        <v>100</v>
      </c>
      <c r="B118" s="103" t="s">
        <v>99</v>
      </c>
      <c r="C118" s="102" t="s">
        <v>93</v>
      </c>
      <c r="D118" s="107">
        <v>0</v>
      </c>
      <c r="E118" s="107">
        <v>0</v>
      </c>
      <c r="F118" s="107">
        <v>1</v>
      </c>
      <c r="G118" s="107">
        <v>0</v>
      </c>
      <c r="H118" s="107">
        <v>0</v>
      </c>
      <c r="I118" s="107">
        <v>0</v>
      </c>
      <c r="J118" s="107">
        <v>0</v>
      </c>
      <c r="K118" s="107">
        <v>0</v>
      </c>
      <c r="L118" s="106">
        <f>SUM(D118:K118)</f>
        <v>1</v>
      </c>
      <c r="M118" s="106">
        <f>MAX(O118:S118)</f>
        <v>1</v>
      </c>
      <c r="N118" s="105">
        <f>SUM(D118:K118)/2</f>
        <v>0.5</v>
      </c>
      <c r="O118" s="92">
        <f>SUM(D118:G118)</f>
        <v>1</v>
      </c>
      <c r="P118" s="92">
        <f>SUM(E118:H118)</f>
        <v>1</v>
      </c>
      <c r="Q118" s="92">
        <f>SUM(F118:I118)</f>
        <v>1</v>
      </c>
      <c r="R118" s="92">
        <f>SUM(G118:J118)</f>
        <v>0</v>
      </c>
      <c r="S118" s="92">
        <f>SUM(H118:K118)</f>
        <v>0</v>
      </c>
    </row>
    <row r="119" spans="1:19">
      <c r="A119" s="104" t="s">
        <v>98</v>
      </c>
      <c r="B119" s="103" t="s">
        <v>97</v>
      </c>
      <c r="C119" s="102" t="s">
        <v>93</v>
      </c>
      <c r="D119" s="107">
        <v>1</v>
      </c>
      <c r="E119" s="107">
        <v>0</v>
      </c>
      <c r="F119" s="107">
        <v>0</v>
      </c>
      <c r="G119" s="107">
        <v>0</v>
      </c>
      <c r="H119" s="107">
        <v>0</v>
      </c>
      <c r="I119" s="107">
        <v>0</v>
      </c>
      <c r="J119" s="107">
        <v>0</v>
      </c>
      <c r="K119" s="107">
        <v>0</v>
      </c>
      <c r="L119" s="106">
        <f>SUM(D119:K119)</f>
        <v>1</v>
      </c>
      <c r="M119" s="106">
        <f>MAX(O119:S119)</f>
        <v>1</v>
      </c>
      <c r="N119" s="105">
        <f>SUM(D119:K119)/2</f>
        <v>0.5</v>
      </c>
      <c r="O119" s="92">
        <f>SUM(D119:G119)</f>
        <v>1</v>
      </c>
      <c r="P119" s="92">
        <f>SUM(E119:H119)</f>
        <v>0</v>
      </c>
      <c r="Q119" s="92">
        <f>SUM(F119:I119)</f>
        <v>0</v>
      </c>
      <c r="R119" s="92">
        <f>SUM(G119:J119)</f>
        <v>0</v>
      </c>
      <c r="S119" s="92">
        <f>SUM(H119:K119)</f>
        <v>0</v>
      </c>
    </row>
    <row r="120" spans="1:19">
      <c r="A120" s="104" t="s">
        <v>43</v>
      </c>
      <c r="B120" s="103" t="s">
        <v>96</v>
      </c>
      <c r="C120" s="102" t="s">
        <v>93</v>
      </c>
      <c r="D120" s="101">
        <v>0</v>
      </c>
      <c r="E120" s="101">
        <v>2</v>
      </c>
      <c r="F120" s="101">
        <v>2</v>
      </c>
      <c r="G120" s="101">
        <v>0</v>
      </c>
      <c r="H120" s="101">
        <v>2</v>
      </c>
      <c r="I120" s="101">
        <v>0</v>
      </c>
      <c r="J120" s="101">
        <v>0</v>
      </c>
      <c r="K120" s="101">
        <v>0</v>
      </c>
      <c r="L120" s="100">
        <f>SUM(D120:K120)</f>
        <v>6</v>
      </c>
      <c r="M120" s="100">
        <f>MAX(O120:S120)</f>
        <v>6</v>
      </c>
      <c r="N120" s="99">
        <f>SUM(D120:K120)/2</f>
        <v>3</v>
      </c>
      <c r="O120" s="92">
        <f>SUM(D120:G120)</f>
        <v>4</v>
      </c>
      <c r="P120" s="92">
        <f>SUM(E120:H120)</f>
        <v>6</v>
      </c>
      <c r="Q120" s="92">
        <f>SUM(F120:I120)</f>
        <v>4</v>
      </c>
      <c r="R120" s="92">
        <f>SUM(G120:J120)</f>
        <v>2</v>
      </c>
      <c r="S120" s="92">
        <f>SUM(H120:K120)</f>
        <v>2</v>
      </c>
    </row>
    <row r="121" spans="1:19">
      <c r="A121" s="104" t="s">
        <v>95</v>
      </c>
      <c r="B121" s="103" t="s">
        <v>94</v>
      </c>
      <c r="C121" s="102" t="s">
        <v>93</v>
      </c>
      <c r="D121" s="101">
        <v>2</v>
      </c>
      <c r="E121" s="101">
        <v>0</v>
      </c>
      <c r="F121" s="101">
        <v>0</v>
      </c>
      <c r="G121" s="101">
        <v>4</v>
      </c>
      <c r="H121" s="101">
        <v>0</v>
      </c>
      <c r="I121" s="101">
        <v>3</v>
      </c>
      <c r="J121" s="101">
        <v>1</v>
      </c>
      <c r="K121" s="101">
        <v>0</v>
      </c>
      <c r="L121" s="100">
        <f>SUM(D121:K121)</f>
        <v>10</v>
      </c>
      <c r="M121" s="100">
        <f>MAX(O121:S121)</f>
        <v>8</v>
      </c>
      <c r="N121" s="99">
        <f>SUM(D121:K121)/2</f>
        <v>5</v>
      </c>
      <c r="O121" s="92">
        <f>SUM(D121:G121)</f>
        <v>6</v>
      </c>
      <c r="P121" s="92">
        <f>SUM(E121:H121)</f>
        <v>4</v>
      </c>
      <c r="Q121" s="92">
        <f>SUM(F121:I121)</f>
        <v>7</v>
      </c>
      <c r="R121" s="92">
        <f>SUM(G121:J121)</f>
        <v>8</v>
      </c>
      <c r="S121" s="92">
        <f>SUM(H121:K121)</f>
        <v>4</v>
      </c>
    </row>
    <row r="122" spans="1:19" ht="22.5" customHeight="1" thickBot="1">
      <c r="A122" s="98" t="s">
        <v>92</v>
      </c>
      <c r="B122" s="97" t="s">
        <v>91</v>
      </c>
      <c r="C122" s="96"/>
      <c r="D122" s="95">
        <f>SUM(D94:D121)</f>
        <v>24</v>
      </c>
      <c r="E122" s="95">
        <f>SUM(E94:E121)</f>
        <v>22</v>
      </c>
      <c r="F122" s="95">
        <f>SUM(F94:F121)</f>
        <v>30</v>
      </c>
      <c r="G122" s="95">
        <f>SUM(G94:G121)</f>
        <v>27</v>
      </c>
      <c r="H122" s="95">
        <f>SUM(H94:H121)</f>
        <v>23</v>
      </c>
      <c r="I122" s="95">
        <f>SUM(I94:I121)</f>
        <v>29</v>
      </c>
      <c r="J122" s="95">
        <f>SUM(J94:J121)</f>
        <v>27</v>
      </c>
      <c r="K122" s="95">
        <f>SUM(K94:K121)</f>
        <v>19</v>
      </c>
      <c r="L122" s="94">
        <f>SUM(D122:K122)</f>
        <v>201</v>
      </c>
      <c r="M122" s="94">
        <f>MAX(O122:S122)</f>
        <v>109</v>
      </c>
      <c r="N122" s="93">
        <f>SUM(D122:K122)/2</f>
        <v>100.5</v>
      </c>
      <c r="O122" s="92">
        <f>SUM(D122:G122)</f>
        <v>103</v>
      </c>
      <c r="P122" s="92">
        <f>SUM(E122:H122)</f>
        <v>102</v>
      </c>
      <c r="Q122" s="92">
        <f>SUM(F122:I122)</f>
        <v>109</v>
      </c>
      <c r="R122" s="92">
        <f>SUM(G122:J122)</f>
        <v>106</v>
      </c>
      <c r="S122" s="92">
        <f>SUM(H122:K122)</f>
        <v>98</v>
      </c>
    </row>
    <row r="123" spans="1:19">
      <c r="A123" s="1" t="s">
        <v>143</v>
      </c>
      <c r="B123" s="1"/>
      <c r="C123" s="1"/>
      <c r="D123" s="121"/>
      <c r="E123" s="121"/>
      <c r="F123" s="91"/>
      <c r="G123" s="122"/>
      <c r="H123" s="91"/>
      <c r="I123" s="91"/>
      <c r="J123" s="91"/>
      <c r="K123" s="91"/>
      <c r="L123" s="90"/>
      <c r="M123" s="90"/>
      <c r="N123" s="90"/>
      <c r="O123" s="92"/>
      <c r="P123" s="92"/>
      <c r="Q123" s="92"/>
      <c r="R123" s="92"/>
      <c r="S123" s="92"/>
    </row>
    <row r="124" spans="1:19" ht="14" thickBot="1">
      <c r="A124" s="1"/>
      <c r="B124" s="1" t="s">
        <v>146</v>
      </c>
      <c r="D124" s="91"/>
      <c r="E124" s="121"/>
      <c r="F124" s="91"/>
      <c r="G124" s="91"/>
      <c r="H124" s="91"/>
      <c r="I124" s="91"/>
      <c r="J124" s="91"/>
      <c r="K124" s="91"/>
      <c r="L124" s="90"/>
      <c r="M124" s="90"/>
      <c r="N124" s="90"/>
      <c r="O124" s="92"/>
      <c r="P124" s="92"/>
      <c r="Q124" s="92"/>
      <c r="R124" s="92"/>
      <c r="S124" s="92"/>
    </row>
    <row r="125" spans="1:19" ht="22">
      <c r="A125" s="120" t="s">
        <v>141</v>
      </c>
      <c r="B125" s="119"/>
      <c r="C125" s="118" t="s">
        <v>140</v>
      </c>
      <c r="D125" s="117" t="s">
        <v>11</v>
      </c>
      <c r="E125" s="117" t="s">
        <v>12</v>
      </c>
      <c r="F125" s="117" t="s">
        <v>13</v>
      </c>
      <c r="G125" s="117" t="s">
        <v>14</v>
      </c>
      <c r="H125" s="117" t="s">
        <v>15</v>
      </c>
      <c r="I125" s="117" t="s">
        <v>16</v>
      </c>
      <c r="J125" s="117" t="s">
        <v>17</v>
      </c>
      <c r="K125" s="117" t="s">
        <v>18</v>
      </c>
      <c r="L125" s="116" t="s">
        <v>139</v>
      </c>
      <c r="M125" s="116" t="s">
        <v>25</v>
      </c>
      <c r="N125" s="115" t="s">
        <v>138</v>
      </c>
      <c r="O125" s="114">
        <v>0.29166666666666669</v>
      </c>
      <c r="P125" s="114">
        <v>0.30208333333333331</v>
      </c>
      <c r="Q125" s="114">
        <v>0.3125</v>
      </c>
      <c r="R125" s="114">
        <v>0.32291666666666669</v>
      </c>
      <c r="S125" s="114">
        <v>0.33333333333333331</v>
      </c>
    </row>
    <row r="126" spans="1:19">
      <c r="A126" s="104" t="s">
        <v>135</v>
      </c>
      <c r="B126" s="103" t="s">
        <v>134</v>
      </c>
      <c r="C126" s="102" t="s">
        <v>137</v>
      </c>
      <c r="D126" s="107">
        <v>6</v>
      </c>
      <c r="E126" s="107">
        <v>9</v>
      </c>
      <c r="F126" s="107">
        <v>13</v>
      </c>
      <c r="G126" s="107">
        <v>29</v>
      </c>
      <c r="H126" s="107">
        <v>21</v>
      </c>
      <c r="I126" s="107">
        <v>18</v>
      </c>
      <c r="J126" s="107">
        <v>11</v>
      </c>
      <c r="K126" s="107">
        <v>11</v>
      </c>
      <c r="L126" s="106">
        <f>SUM(D126:K126)</f>
        <v>118</v>
      </c>
      <c r="M126" s="106">
        <f>MAX(O126:S126)</f>
        <v>81</v>
      </c>
      <c r="N126" s="105">
        <f>SUM(D126:K126)/2</f>
        <v>59</v>
      </c>
      <c r="O126" s="92">
        <f>SUM(D126:G126)</f>
        <v>57</v>
      </c>
      <c r="P126" s="92">
        <f>SUM(E126:H126)</f>
        <v>72</v>
      </c>
      <c r="Q126" s="92">
        <f>SUM(F126:I126)</f>
        <v>81</v>
      </c>
      <c r="R126" s="92">
        <f>SUM(G126:J126)</f>
        <v>79</v>
      </c>
      <c r="S126" s="92">
        <f>SUM(H126:K126)</f>
        <v>61</v>
      </c>
    </row>
    <row r="127" spans="1:19">
      <c r="A127" s="104" t="s">
        <v>133</v>
      </c>
      <c r="B127" s="103" t="s">
        <v>130</v>
      </c>
      <c r="C127" s="102" t="s">
        <v>137</v>
      </c>
      <c r="D127" s="107">
        <v>1</v>
      </c>
      <c r="E127" s="107">
        <v>3</v>
      </c>
      <c r="F127" s="107">
        <v>3</v>
      </c>
      <c r="G127" s="107">
        <v>9</v>
      </c>
      <c r="H127" s="107">
        <v>4</v>
      </c>
      <c r="I127" s="107">
        <v>4</v>
      </c>
      <c r="J127" s="107">
        <v>4</v>
      </c>
      <c r="K127" s="107">
        <v>1</v>
      </c>
      <c r="L127" s="106">
        <f>SUM(D127:K127)</f>
        <v>29</v>
      </c>
      <c r="M127" s="106">
        <f>MAX(O127:S127)</f>
        <v>21</v>
      </c>
      <c r="N127" s="105">
        <f>SUM(D127:K127)/2</f>
        <v>14.5</v>
      </c>
      <c r="O127" s="92">
        <f>SUM(D127:G127)</f>
        <v>16</v>
      </c>
      <c r="P127" s="92">
        <f>SUM(E127:H127)</f>
        <v>19</v>
      </c>
      <c r="Q127" s="92">
        <f>SUM(F127:I127)</f>
        <v>20</v>
      </c>
      <c r="R127" s="92">
        <f>SUM(G127:J127)</f>
        <v>21</v>
      </c>
      <c r="S127" s="92">
        <f>SUM(H127:K127)</f>
        <v>13</v>
      </c>
    </row>
    <row r="128" spans="1:19">
      <c r="A128" s="104" t="s">
        <v>132</v>
      </c>
      <c r="B128" s="103" t="s">
        <v>130</v>
      </c>
      <c r="C128" s="102" t="s">
        <v>137</v>
      </c>
      <c r="D128" s="107">
        <v>1</v>
      </c>
      <c r="E128" s="107">
        <v>2</v>
      </c>
      <c r="F128" s="107">
        <v>2</v>
      </c>
      <c r="G128" s="107">
        <v>5</v>
      </c>
      <c r="H128" s="107">
        <v>8</v>
      </c>
      <c r="I128" s="107">
        <v>4</v>
      </c>
      <c r="J128" s="107">
        <v>1</v>
      </c>
      <c r="K128" s="107">
        <v>2</v>
      </c>
      <c r="L128" s="106">
        <f>SUM(D128:K128)</f>
        <v>25</v>
      </c>
      <c r="M128" s="106">
        <f>MAX(O128:S128)</f>
        <v>19</v>
      </c>
      <c r="N128" s="105">
        <f>SUM(D128:K128)/2</f>
        <v>12.5</v>
      </c>
      <c r="O128" s="92">
        <f>SUM(D128:G128)</f>
        <v>10</v>
      </c>
      <c r="P128" s="92">
        <f>SUM(E128:H128)</f>
        <v>17</v>
      </c>
      <c r="Q128" s="92">
        <f>SUM(F128:I128)</f>
        <v>19</v>
      </c>
      <c r="R128" s="92">
        <f>SUM(G128:J128)</f>
        <v>18</v>
      </c>
      <c r="S128" s="92">
        <f>SUM(H128:K128)</f>
        <v>15</v>
      </c>
    </row>
    <row r="129" spans="1:19">
      <c r="A129" s="104" t="s">
        <v>131</v>
      </c>
      <c r="B129" s="103" t="s">
        <v>130</v>
      </c>
      <c r="C129" s="102" t="s">
        <v>137</v>
      </c>
      <c r="D129" s="107">
        <v>0</v>
      </c>
      <c r="E129" s="107">
        <v>0</v>
      </c>
      <c r="F129" s="107">
        <v>1</v>
      </c>
      <c r="G129" s="107">
        <v>5</v>
      </c>
      <c r="H129" s="107">
        <v>0</v>
      </c>
      <c r="I129" s="107">
        <v>3</v>
      </c>
      <c r="J129" s="107">
        <v>2</v>
      </c>
      <c r="K129" s="107">
        <v>1</v>
      </c>
      <c r="L129" s="106">
        <f>SUM(D129:K129)</f>
        <v>12</v>
      </c>
      <c r="M129" s="106">
        <f>MAX(O129:S129)</f>
        <v>10</v>
      </c>
      <c r="N129" s="105">
        <f>SUM(D129:K129)/2</f>
        <v>6</v>
      </c>
      <c r="O129" s="92">
        <f>SUM(D129:G129)</f>
        <v>6</v>
      </c>
      <c r="P129" s="92">
        <f>SUM(E129:H129)</f>
        <v>6</v>
      </c>
      <c r="Q129" s="92">
        <f>SUM(F129:I129)</f>
        <v>9</v>
      </c>
      <c r="R129" s="92">
        <f>SUM(G129:J129)</f>
        <v>10</v>
      </c>
      <c r="S129" s="92">
        <f>SUM(H129:K129)</f>
        <v>6</v>
      </c>
    </row>
    <row r="130" spans="1:19">
      <c r="A130" s="104" t="s">
        <v>129</v>
      </c>
      <c r="B130" s="103" t="s">
        <v>128</v>
      </c>
      <c r="C130" s="102" t="s">
        <v>137</v>
      </c>
      <c r="D130" s="107">
        <v>3</v>
      </c>
      <c r="E130" s="107">
        <v>9</v>
      </c>
      <c r="F130" s="107">
        <v>1</v>
      </c>
      <c r="G130" s="107">
        <v>13</v>
      </c>
      <c r="H130" s="107">
        <v>7</v>
      </c>
      <c r="I130" s="107">
        <v>7</v>
      </c>
      <c r="J130" s="107">
        <v>3</v>
      </c>
      <c r="K130" s="107">
        <v>3</v>
      </c>
      <c r="L130" s="106">
        <f>SUM(D130:K130)</f>
        <v>46</v>
      </c>
      <c r="M130" s="106">
        <f>MAX(O130:S130)</f>
        <v>30</v>
      </c>
      <c r="N130" s="105">
        <f>SUM(D130:K130)/2</f>
        <v>23</v>
      </c>
      <c r="O130" s="92">
        <f>SUM(D130:G130)</f>
        <v>26</v>
      </c>
      <c r="P130" s="92">
        <f>SUM(E130:H130)</f>
        <v>30</v>
      </c>
      <c r="Q130" s="92">
        <f>SUM(F130:I130)</f>
        <v>28</v>
      </c>
      <c r="R130" s="92">
        <f>SUM(G130:J130)</f>
        <v>30</v>
      </c>
      <c r="S130" s="92">
        <f>SUM(H130:K130)</f>
        <v>20</v>
      </c>
    </row>
    <row r="131" spans="1:19">
      <c r="A131" s="104" t="s">
        <v>127</v>
      </c>
      <c r="B131" s="103" t="s">
        <v>126</v>
      </c>
      <c r="C131" s="102" t="s">
        <v>137</v>
      </c>
      <c r="D131" s="107">
        <v>1</v>
      </c>
      <c r="E131" s="107">
        <v>1</v>
      </c>
      <c r="F131" s="107">
        <v>1</v>
      </c>
      <c r="G131" s="107">
        <v>0</v>
      </c>
      <c r="H131" s="107">
        <v>0</v>
      </c>
      <c r="I131" s="107">
        <v>0</v>
      </c>
      <c r="J131" s="107">
        <v>3</v>
      </c>
      <c r="K131" s="107">
        <v>2</v>
      </c>
      <c r="L131" s="106">
        <f>SUM(D131:K131)</f>
        <v>8</v>
      </c>
      <c r="M131" s="106">
        <f>MAX(O131:S131)</f>
        <v>5</v>
      </c>
      <c r="N131" s="105">
        <f>SUM(D131:K131)/2</f>
        <v>4</v>
      </c>
      <c r="O131" s="92">
        <f>SUM(D131:G131)</f>
        <v>3</v>
      </c>
      <c r="P131" s="92">
        <f>SUM(E131:H131)</f>
        <v>2</v>
      </c>
      <c r="Q131" s="92">
        <f>SUM(F131:I131)</f>
        <v>1</v>
      </c>
      <c r="R131" s="92">
        <f>SUM(G131:J131)</f>
        <v>3</v>
      </c>
      <c r="S131" s="92">
        <f>SUM(H131:K131)</f>
        <v>5</v>
      </c>
    </row>
    <row r="132" spans="1:19">
      <c r="A132" s="104" t="s">
        <v>125</v>
      </c>
      <c r="B132" s="103" t="s">
        <v>123</v>
      </c>
      <c r="C132" s="102" t="s">
        <v>137</v>
      </c>
      <c r="D132" s="107">
        <v>5</v>
      </c>
      <c r="E132" s="107">
        <v>2</v>
      </c>
      <c r="F132" s="107">
        <v>6</v>
      </c>
      <c r="G132" s="107">
        <v>4</v>
      </c>
      <c r="H132" s="107">
        <v>8</v>
      </c>
      <c r="I132" s="107">
        <v>9</v>
      </c>
      <c r="J132" s="107">
        <v>7</v>
      </c>
      <c r="K132" s="107">
        <v>2</v>
      </c>
      <c r="L132" s="106">
        <f>SUM(D132:K132)</f>
        <v>43</v>
      </c>
      <c r="M132" s="106">
        <f>MAX(O132:S132)</f>
        <v>28</v>
      </c>
      <c r="N132" s="105">
        <f>SUM(D132:K132)/2</f>
        <v>21.5</v>
      </c>
      <c r="O132" s="92">
        <f>SUM(D132:G132)</f>
        <v>17</v>
      </c>
      <c r="P132" s="92">
        <f>SUM(E132:H132)</f>
        <v>20</v>
      </c>
      <c r="Q132" s="92">
        <f>SUM(F132:I132)</f>
        <v>27</v>
      </c>
      <c r="R132" s="92">
        <f>SUM(G132:J132)</f>
        <v>28</v>
      </c>
      <c r="S132" s="92">
        <f>SUM(H132:K132)</f>
        <v>26</v>
      </c>
    </row>
    <row r="133" spans="1:19">
      <c r="A133" s="104" t="s">
        <v>124</v>
      </c>
      <c r="B133" s="103" t="s">
        <v>123</v>
      </c>
      <c r="C133" s="102" t="s">
        <v>137</v>
      </c>
      <c r="D133" s="107">
        <v>2</v>
      </c>
      <c r="E133" s="107">
        <v>3</v>
      </c>
      <c r="F133" s="107">
        <v>3</v>
      </c>
      <c r="G133" s="107">
        <v>5</v>
      </c>
      <c r="H133" s="107">
        <v>6</v>
      </c>
      <c r="I133" s="107">
        <v>5</v>
      </c>
      <c r="J133" s="107">
        <v>5</v>
      </c>
      <c r="K133" s="107">
        <v>7</v>
      </c>
      <c r="L133" s="106">
        <f>SUM(D133:K133)</f>
        <v>36</v>
      </c>
      <c r="M133" s="106">
        <f>MAX(O133:S133)</f>
        <v>23</v>
      </c>
      <c r="N133" s="105">
        <f>SUM(D133:K133)/2</f>
        <v>18</v>
      </c>
      <c r="O133" s="92">
        <f>SUM(D133:G133)</f>
        <v>13</v>
      </c>
      <c r="P133" s="92">
        <f>SUM(E133:H133)</f>
        <v>17</v>
      </c>
      <c r="Q133" s="92">
        <f>SUM(F133:I133)</f>
        <v>19</v>
      </c>
      <c r="R133" s="92">
        <f>SUM(G133:J133)</f>
        <v>21</v>
      </c>
      <c r="S133" s="92">
        <f>SUM(H133:K133)</f>
        <v>23</v>
      </c>
    </row>
    <row r="134" spans="1:19">
      <c r="A134" s="104" t="s">
        <v>122</v>
      </c>
      <c r="B134" s="103" t="s">
        <v>119</v>
      </c>
      <c r="C134" s="102" t="s">
        <v>137</v>
      </c>
      <c r="D134" s="107">
        <v>2</v>
      </c>
      <c r="E134" s="107">
        <v>2</v>
      </c>
      <c r="F134" s="107">
        <v>2</v>
      </c>
      <c r="G134" s="107">
        <v>2</v>
      </c>
      <c r="H134" s="107">
        <v>1</v>
      </c>
      <c r="I134" s="107">
        <v>0</v>
      </c>
      <c r="J134" s="107">
        <v>1</v>
      </c>
      <c r="K134" s="107">
        <v>2</v>
      </c>
      <c r="L134" s="106">
        <f>SUM(D134:K134)</f>
        <v>12</v>
      </c>
      <c r="M134" s="106">
        <f>MAX(O134:S134)</f>
        <v>8</v>
      </c>
      <c r="N134" s="105">
        <f>SUM(D134:K134)/2</f>
        <v>6</v>
      </c>
      <c r="O134" s="92">
        <f>SUM(D134:G134)</f>
        <v>8</v>
      </c>
      <c r="P134" s="92">
        <f>SUM(E134:H134)</f>
        <v>7</v>
      </c>
      <c r="Q134" s="92">
        <f>SUM(F134:I134)</f>
        <v>5</v>
      </c>
      <c r="R134" s="92">
        <f>SUM(G134:J134)</f>
        <v>4</v>
      </c>
      <c r="S134" s="92">
        <f>SUM(H134:K134)</f>
        <v>4</v>
      </c>
    </row>
    <row r="135" spans="1:19">
      <c r="A135" s="104" t="s">
        <v>121</v>
      </c>
      <c r="B135" s="103" t="s">
        <v>119</v>
      </c>
      <c r="C135" s="102" t="s">
        <v>137</v>
      </c>
      <c r="D135" s="107">
        <v>0</v>
      </c>
      <c r="E135" s="107">
        <v>0</v>
      </c>
      <c r="F135" s="107">
        <v>0</v>
      </c>
      <c r="G135" s="107">
        <v>0</v>
      </c>
      <c r="H135" s="107">
        <v>0</v>
      </c>
      <c r="I135" s="107">
        <v>0</v>
      </c>
      <c r="J135" s="107">
        <v>0</v>
      </c>
      <c r="K135" s="107">
        <v>0</v>
      </c>
      <c r="L135" s="106">
        <f>SUM(D135:K135)</f>
        <v>0</v>
      </c>
      <c r="M135" s="106">
        <f>MAX(O135:S135)</f>
        <v>0</v>
      </c>
      <c r="N135" s="105">
        <f>SUM(D135:K135)/2</f>
        <v>0</v>
      </c>
      <c r="O135" s="92">
        <f>SUM(D135:G135)</f>
        <v>0</v>
      </c>
      <c r="P135" s="92">
        <f>SUM(E135:H135)</f>
        <v>0</v>
      </c>
      <c r="Q135" s="92">
        <f>SUM(F135:I135)</f>
        <v>0</v>
      </c>
      <c r="R135" s="92">
        <f>SUM(G135:J135)</f>
        <v>0</v>
      </c>
      <c r="S135" s="92">
        <f>SUM(H135:K135)</f>
        <v>0</v>
      </c>
    </row>
    <row r="136" spans="1:19">
      <c r="A136" s="104" t="s">
        <v>120</v>
      </c>
      <c r="B136" s="103" t="s">
        <v>119</v>
      </c>
      <c r="C136" s="102" t="s">
        <v>137</v>
      </c>
      <c r="D136" s="107">
        <v>2</v>
      </c>
      <c r="E136" s="107">
        <v>6</v>
      </c>
      <c r="F136" s="107">
        <v>7</v>
      </c>
      <c r="G136" s="107">
        <v>7</v>
      </c>
      <c r="H136" s="107">
        <v>21</v>
      </c>
      <c r="I136" s="107">
        <v>18</v>
      </c>
      <c r="J136" s="107">
        <v>13</v>
      </c>
      <c r="K136" s="107">
        <v>7</v>
      </c>
      <c r="L136" s="106">
        <f>SUM(D136:K136)</f>
        <v>81</v>
      </c>
      <c r="M136" s="106">
        <f>MAX(O136:S136)</f>
        <v>59</v>
      </c>
      <c r="N136" s="105">
        <f>SUM(D136:K136)/2</f>
        <v>40.5</v>
      </c>
      <c r="O136" s="92">
        <f>SUM(D136:G136)</f>
        <v>22</v>
      </c>
      <c r="P136" s="92">
        <f>SUM(E136:H136)</f>
        <v>41</v>
      </c>
      <c r="Q136" s="92">
        <f>SUM(F136:I136)</f>
        <v>53</v>
      </c>
      <c r="R136" s="92">
        <f>SUM(G136:J136)</f>
        <v>59</v>
      </c>
      <c r="S136" s="92">
        <f>SUM(H136:K136)</f>
        <v>59</v>
      </c>
    </row>
    <row r="137" spans="1:19">
      <c r="A137" s="104" t="s">
        <v>118</v>
      </c>
      <c r="B137" s="103" t="s">
        <v>113</v>
      </c>
      <c r="C137" s="102" t="s">
        <v>137</v>
      </c>
      <c r="D137" s="107">
        <v>3</v>
      </c>
      <c r="E137" s="107">
        <v>0</v>
      </c>
      <c r="F137" s="107">
        <v>4</v>
      </c>
      <c r="G137" s="107">
        <v>3</v>
      </c>
      <c r="H137" s="107">
        <v>7</v>
      </c>
      <c r="I137" s="107">
        <v>4</v>
      </c>
      <c r="J137" s="107">
        <v>1</v>
      </c>
      <c r="K137" s="107">
        <v>0</v>
      </c>
      <c r="L137" s="106">
        <f>SUM(D137:K137)</f>
        <v>22</v>
      </c>
      <c r="M137" s="106">
        <f>MAX(O137:S137)</f>
        <v>18</v>
      </c>
      <c r="N137" s="105">
        <f>SUM(D137:K137)/2</f>
        <v>11</v>
      </c>
      <c r="O137" s="92">
        <f>SUM(D137:G137)</f>
        <v>10</v>
      </c>
      <c r="P137" s="92">
        <f>SUM(E137:H137)</f>
        <v>14</v>
      </c>
      <c r="Q137" s="92">
        <f>SUM(F137:I137)</f>
        <v>18</v>
      </c>
      <c r="R137" s="92">
        <f>SUM(G137:J137)</f>
        <v>15</v>
      </c>
      <c r="S137" s="92">
        <f>SUM(H137:K137)</f>
        <v>12</v>
      </c>
    </row>
    <row r="138" spans="1:19">
      <c r="A138" s="104" t="s">
        <v>117</v>
      </c>
      <c r="B138" s="103" t="s">
        <v>113</v>
      </c>
      <c r="C138" s="102" t="s">
        <v>137</v>
      </c>
      <c r="D138" s="107">
        <v>1</v>
      </c>
      <c r="E138" s="107">
        <v>0</v>
      </c>
      <c r="F138" s="107">
        <v>1</v>
      </c>
      <c r="G138" s="107">
        <v>0</v>
      </c>
      <c r="H138" s="107">
        <v>0</v>
      </c>
      <c r="I138" s="107">
        <v>2</v>
      </c>
      <c r="J138" s="107">
        <v>0</v>
      </c>
      <c r="K138" s="107">
        <v>1</v>
      </c>
      <c r="L138" s="106">
        <f>SUM(D138:K138)</f>
        <v>5</v>
      </c>
      <c r="M138" s="106">
        <f>MAX(O138:S138)</f>
        <v>3</v>
      </c>
      <c r="N138" s="105">
        <f>SUM(D138:K138)/2</f>
        <v>2.5</v>
      </c>
      <c r="O138" s="92">
        <f>SUM(D138:G138)</f>
        <v>2</v>
      </c>
      <c r="P138" s="92">
        <f>SUM(E138:H138)</f>
        <v>1</v>
      </c>
      <c r="Q138" s="92">
        <f>SUM(F138:I138)</f>
        <v>3</v>
      </c>
      <c r="R138" s="92">
        <f>SUM(G138:J138)</f>
        <v>2</v>
      </c>
      <c r="S138" s="92">
        <f>SUM(H138:K138)</f>
        <v>3</v>
      </c>
    </row>
    <row r="139" spans="1:19">
      <c r="A139" s="104" t="s">
        <v>116</v>
      </c>
      <c r="B139" s="103" t="s">
        <v>113</v>
      </c>
      <c r="C139" s="102" t="s">
        <v>137</v>
      </c>
      <c r="D139" s="107">
        <v>0</v>
      </c>
      <c r="E139" s="107">
        <v>0</v>
      </c>
      <c r="F139" s="107">
        <v>0</v>
      </c>
      <c r="G139" s="107">
        <v>0</v>
      </c>
      <c r="H139" s="107">
        <v>0</v>
      </c>
      <c r="I139" s="107">
        <v>0</v>
      </c>
      <c r="J139" s="107">
        <v>0</v>
      </c>
      <c r="K139" s="107">
        <v>1</v>
      </c>
      <c r="L139" s="106">
        <f>SUM(D139:K139)</f>
        <v>1</v>
      </c>
      <c r="M139" s="106">
        <f>MAX(O139:S139)</f>
        <v>1</v>
      </c>
      <c r="N139" s="105">
        <f>SUM(D139:K139)/2</f>
        <v>0.5</v>
      </c>
      <c r="O139" s="92">
        <f>SUM(D139:G139)</f>
        <v>0</v>
      </c>
      <c r="P139" s="92">
        <f>SUM(E139:H139)</f>
        <v>0</v>
      </c>
      <c r="Q139" s="92">
        <f>SUM(F139:I139)</f>
        <v>0</v>
      </c>
      <c r="R139" s="92">
        <f>SUM(G139:J139)</f>
        <v>0</v>
      </c>
      <c r="S139" s="92">
        <f>SUM(H139:K139)</f>
        <v>1</v>
      </c>
    </row>
    <row r="140" spans="1:19">
      <c r="A140" s="104" t="s">
        <v>115</v>
      </c>
      <c r="B140" s="103" t="s">
        <v>113</v>
      </c>
      <c r="C140" s="102" t="s">
        <v>137</v>
      </c>
      <c r="D140" s="107">
        <v>0</v>
      </c>
      <c r="E140" s="107">
        <v>1</v>
      </c>
      <c r="F140" s="107">
        <v>2</v>
      </c>
      <c r="G140" s="107">
        <v>2</v>
      </c>
      <c r="H140" s="107">
        <v>2</v>
      </c>
      <c r="I140" s="107">
        <v>0</v>
      </c>
      <c r="J140" s="107">
        <v>2</v>
      </c>
      <c r="K140" s="107">
        <v>2</v>
      </c>
      <c r="L140" s="106">
        <f>SUM(D140:K140)</f>
        <v>11</v>
      </c>
      <c r="M140" s="106">
        <f>MAX(O140:S140)</f>
        <v>7</v>
      </c>
      <c r="N140" s="105">
        <f>SUM(D140:K140)/2</f>
        <v>5.5</v>
      </c>
      <c r="O140" s="92">
        <f>SUM(D140:G140)</f>
        <v>5</v>
      </c>
      <c r="P140" s="92">
        <f>SUM(E140:H140)</f>
        <v>7</v>
      </c>
      <c r="Q140" s="92">
        <f>SUM(F140:I140)</f>
        <v>6</v>
      </c>
      <c r="R140" s="92">
        <f>SUM(G140:J140)</f>
        <v>6</v>
      </c>
      <c r="S140" s="92">
        <f>SUM(H140:K140)</f>
        <v>6</v>
      </c>
    </row>
    <row r="141" spans="1:19">
      <c r="A141" s="104" t="s">
        <v>114</v>
      </c>
      <c r="B141" s="103" t="s">
        <v>113</v>
      </c>
      <c r="C141" s="102" t="s">
        <v>137</v>
      </c>
      <c r="D141" s="107">
        <v>3</v>
      </c>
      <c r="E141" s="107">
        <v>0</v>
      </c>
      <c r="F141" s="107">
        <v>0</v>
      </c>
      <c r="G141" s="107">
        <v>2</v>
      </c>
      <c r="H141" s="107">
        <v>1</v>
      </c>
      <c r="I141" s="107">
        <v>2</v>
      </c>
      <c r="J141" s="107">
        <v>2</v>
      </c>
      <c r="K141" s="107">
        <v>2</v>
      </c>
      <c r="L141" s="106">
        <f>SUM(D141:K141)</f>
        <v>12</v>
      </c>
      <c r="M141" s="106">
        <f>MAX(O141:S141)</f>
        <v>7</v>
      </c>
      <c r="N141" s="105">
        <f>SUM(D141:K141)/2</f>
        <v>6</v>
      </c>
      <c r="O141" s="92">
        <f>SUM(D141:G141)</f>
        <v>5</v>
      </c>
      <c r="P141" s="92">
        <f>SUM(E141:H141)</f>
        <v>3</v>
      </c>
      <c r="Q141" s="92">
        <f>SUM(F141:I141)</f>
        <v>5</v>
      </c>
      <c r="R141" s="92">
        <f>SUM(G141:J141)</f>
        <v>7</v>
      </c>
      <c r="S141" s="92">
        <f>SUM(H141:K141)</f>
        <v>7</v>
      </c>
    </row>
    <row r="142" spans="1:19">
      <c r="A142" s="104" t="s">
        <v>112</v>
      </c>
      <c r="B142" s="103" t="s">
        <v>111</v>
      </c>
      <c r="C142" s="102" t="s">
        <v>137</v>
      </c>
      <c r="D142" s="107">
        <v>3</v>
      </c>
      <c r="E142" s="107">
        <v>1</v>
      </c>
      <c r="F142" s="107">
        <v>1</v>
      </c>
      <c r="G142" s="107">
        <v>1</v>
      </c>
      <c r="H142" s="107">
        <v>1</v>
      </c>
      <c r="I142" s="107">
        <v>2</v>
      </c>
      <c r="J142" s="107">
        <v>2</v>
      </c>
      <c r="K142" s="107">
        <v>1</v>
      </c>
      <c r="L142" s="106">
        <f>SUM(D142:K142)</f>
        <v>12</v>
      </c>
      <c r="M142" s="106">
        <f>MAX(O142:S142)</f>
        <v>6</v>
      </c>
      <c r="N142" s="105">
        <f>SUM(D142:K142)/2</f>
        <v>6</v>
      </c>
      <c r="O142" s="92">
        <f>SUM(D142:G142)</f>
        <v>6</v>
      </c>
      <c r="P142" s="92">
        <f>SUM(E142:H142)</f>
        <v>4</v>
      </c>
      <c r="Q142" s="92">
        <f>SUM(F142:I142)</f>
        <v>5</v>
      </c>
      <c r="R142" s="92">
        <f>SUM(G142:J142)</f>
        <v>6</v>
      </c>
      <c r="S142" s="92">
        <f>SUM(H142:K142)</f>
        <v>6</v>
      </c>
    </row>
    <row r="143" spans="1:19">
      <c r="A143" s="104" t="s">
        <v>110</v>
      </c>
      <c r="B143" s="103" t="s">
        <v>104</v>
      </c>
      <c r="C143" s="102" t="s">
        <v>137</v>
      </c>
      <c r="D143" s="107">
        <v>0</v>
      </c>
      <c r="E143" s="107">
        <v>0</v>
      </c>
      <c r="F143" s="107">
        <v>2</v>
      </c>
      <c r="G143" s="107">
        <v>2</v>
      </c>
      <c r="H143" s="107">
        <v>2</v>
      </c>
      <c r="I143" s="107">
        <v>1</v>
      </c>
      <c r="J143" s="107">
        <v>1</v>
      </c>
      <c r="K143" s="107">
        <v>1</v>
      </c>
      <c r="L143" s="106">
        <f>SUM(D143:K143)</f>
        <v>9</v>
      </c>
      <c r="M143" s="106">
        <f>MAX(O143:S143)</f>
        <v>7</v>
      </c>
      <c r="N143" s="105">
        <f>SUM(D143:K143)/2</f>
        <v>4.5</v>
      </c>
      <c r="O143" s="92">
        <f>SUM(D143:G143)</f>
        <v>4</v>
      </c>
      <c r="P143" s="92">
        <f>SUM(E143:H143)</f>
        <v>6</v>
      </c>
      <c r="Q143" s="92">
        <f>SUM(F143:I143)</f>
        <v>7</v>
      </c>
      <c r="R143" s="92">
        <f>SUM(G143:J143)</f>
        <v>6</v>
      </c>
      <c r="S143" s="92">
        <f>SUM(H143:K143)</f>
        <v>5</v>
      </c>
    </row>
    <row r="144" spans="1:19">
      <c r="A144" s="104" t="s">
        <v>109</v>
      </c>
      <c r="B144" s="103" t="s">
        <v>108</v>
      </c>
      <c r="C144" s="102" t="s">
        <v>137</v>
      </c>
      <c r="D144" s="107">
        <v>0</v>
      </c>
      <c r="E144" s="107">
        <v>0</v>
      </c>
      <c r="F144" s="107">
        <v>0</v>
      </c>
      <c r="G144" s="107">
        <v>0</v>
      </c>
      <c r="H144" s="107">
        <v>3</v>
      </c>
      <c r="I144" s="107">
        <v>2</v>
      </c>
      <c r="J144" s="107">
        <v>1</v>
      </c>
      <c r="K144" s="107">
        <v>1</v>
      </c>
      <c r="L144" s="106">
        <f>SUM(D144:K144)</f>
        <v>7</v>
      </c>
      <c r="M144" s="106">
        <f>MAX(O144:S144)</f>
        <v>7</v>
      </c>
      <c r="N144" s="105">
        <f>SUM(D144:K144)/2</f>
        <v>3.5</v>
      </c>
      <c r="O144" s="92">
        <f>SUM(D144:G144)</f>
        <v>0</v>
      </c>
      <c r="P144" s="92">
        <f>SUM(E144:H144)</f>
        <v>3</v>
      </c>
      <c r="Q144" s="92">
        <f>SUM(F144:I144)</f>
        <v>5</v>
      </c>
      <c r="R144" s="92">
        <f>SUM(G144:J144)</f>
        <v>6</v>
      </c>
      <c r="S144" s="92">
        <f>SUM(H144:K144)</f>
        <v>7</v>
      </c>
    </row>
    <row r="145" spans="1:19">
      <c r="A145" s="104" t="s">
        <v>107</v>
      </c>
      <c r="B145" s="103" t="s">
        <v>104</v>
      </c>
      <c r="C145" s="102" t="s">
        <v>137</v>
      </c>
      <c r="D145" s="107">
        <v>2</v>
      </c>
      <c r="E145" s="107">
        <v>0</v>
      </c>
      <c r="F145" s="107">
        <v>0</v>
      </c>
      <c r="G145" s="107">
        <v>0</v>
      </c>
      <c r="H145" s="107">
        <v>0</v>
      </c>
      <c r="I145" s="107">
        <v>0</v>
      </c>
      <c r="J145" s="107">
        <v>1</v>
      </c>
      <c r="K145" s="107">
        <v>0</v>
      </c>
      <c r="L145" s="106">
        <f>SUM(D145:K145)</f>
        <v>3</v>
      </c>
      <c r="M145" s="106">
        <f>MAX(O145:S145)</f>
        <v>2</v>
      </c>
      <c r="N145" s="105">
        <f>SUM(D145:K145)/2</f>
        <v>1.5</v>
      </c>
      <c r="O145" s="92">
        <f>SUM(D145:G145)</f>
        <v>2</v>
      </c>
      <c r="P145" s="92">
        <f>SUM(E145:H145)</f>
        <v>0</v>
      </c>
      <c r="Q145" s="92">
        <f>SUM(F145:I145)</f>
        <v>0</v>
      </c>
      <c r="R145" s="92">
        <f>SUM(G145:J145)</f>
        <v>1</v>
      </c>
      <c r="S145" s="92">
        <f>SUM(H145:K145)</f>
        <v>1</v>
      </c>
    </row>
    <row r="146" spans="1:19">
      <c r="A146" s="104" t="s">
        <v>106</v>
      </c>
      <c r="B146" s="103" t="s">
        <v>104</v>
      </c>
      <c r="C146" s="102" t="s">
        <v>137</v>
      </c>
      <c r="D146" s="107">
        <v>0</v>
      </c>
      <c r="E146" s="107">
        <v>1</v>
      </c>
      <c r="F146" s="107">
        <v>0</v>
      </c>
      <c r="G146" s="107">
        <v>1</v>
      </c>
      <c r="H146" s="107">
        <v>1</v>
      </c>
      <c r="I146" s="107">
        <v>1</v>
      </c>
      <c r="J146" s="107">
        <v>3</v>
      </c>
      <c r="K146" s="107">
        <v>0</v>
      </c>
      <c r="L146" s="106">
        <f>SUM(D146:K146)</f>
        <v>7</v>
      </c>
      <c r="M146" s="106">
        <f>MAX(O146:S146)</f>
        <v>6</v>
      </c>
      <c r="N146" s="105">
        <f>SUM(D146:K146)/2</f>
        <v>3.5</v>
      </c>
      <c r="O146" s="92">
        <f>SUM(D146:G146)</f>
        <v>2</v>
      </c>
      <c r="P146" s="92">
        <f>SUM(E146:H146)</f>
        <v>3</v>
      </c>
      <c r="Q146" s="92">
        <f>SUM(F146:I146)</f>
        <v>3</v>
      </c>
      <c r="R146" s="92">
        <f>SUM(G146:J146)</f>
        <v>6</v>
      </c>
      <c r="S146" s="92">
        <f>SUM(H146:K146)</f>
        <v>5</v>
      </c>
    </row>
    <row r="147" spans="1:19">
      <c r="A147" s="104" t="s">
        <v>105</v>
      </c>
      <c r="B147" s="103" t="s">
        <v>104</v>
      </c>
      <c r="C147" s="102" t="s">
        <v>137</v>
      </c>
      <c r="D147" s="107">
        <v>2</v>
      </c>
      <c r="E147" s="107">
        <v>5</v>
      </c>
      <c r="F147" s="107">
        <v>5</v>
      </c>
      <c r="G147" s="107">
        <v>8</v>
      </c>
      <c r="H147" s="107">
        <v>18</v>
      </c>
      <c r="I147" s="107">
        <v>14</v>
      </c>
      <c r="J147" s="107">
        <v>9</v>
      </c>
      <c r="K147" s="107">
        <v>7</v>
      </c>
      <c r="L147" s="106">
        <f>SUM(D147:K147)</f>
        <v>68</v>
      </c>
      <c r="M147" s="106">
        <f>MAX(O147:S147)</f>
        <v>49</v>
      </c>
      <c r="N147" s="105">
        <f>SUM(D147:K147)/2</f>
        <v>34</v>
      </c>
      <c r="O147" s="92">
        <f>SUM(D147:G147)</f>
        <v>20</v>
      </c>
      <c r="P147" s="92">
        <f>SUM(E147:H147)</f>
        <v>36</v>
      </c>
      <c r="Q147" s="92">
        <f>SUM(F147:I147)</f>
        <v>45</v>
      </c>
      <c r="R147" s="92">
        <f>SUM(G147:J147)</f>
        <v>49</v>
      </c>
      <c r="S147" s="92">
        <f>SUM(H147:K147)</f>
        <v>48</v>
      </c>
    </row>
    <row r="148" spans="1:19">
      <c r="A148" s="104" t="s">
        <v>103</v>
      </c>
      <c r="B148" s="103" t="s">
        <v>97</v>
      </c>
      <c r="C148" s="102" t="s">
        <v>137</v>
      </c>
      <c r="D148" s="107">
        <v>1</v>
      </c>
      <c r="E148" s="107">
        <v>0</v>
      </c>
      <c r="F148" s="107">
        <v>2</v>
      </c>
      <c r="G148" s="107">
        <v>0</v>
      </c>
      <c r="H148" s="107">
        <v>1</v>
      </c>
      <c r="I148" s="107">
        <v>2</v>
      </c>
      <c r="J148" s="107">
        <v>1</v>
      </c>
      <c r="K148" s="107">
        <v>1</v>
      </c>
      <c r="L148" s="106">
        <f>SUM(D148:K148)</f>
        <v>8</v>
      </c>
      <c r="M148" s="106">
        <f>MAX(O148:S148)</f>
        <v>5</v>
      </c>
      <c r="N148" s="105">
        <f>SUM(D148:K148)/2</f>
        <v>4</v>
      </c>
      <c r="O148" s="92">
        <f>SUM(D148:G148)</f>
        <v>3</v>
      </c>
      <c r="P148" s="92">
        <f>SUM(E148:H148)</f>
        <v>3</v>
      </c>
      <c r="Q148" s="92">
        <f>SUM(F148:I148)</f>
        <v>5</v>
      </c>
      <c r="R148" s="92">
        <f>SUM(G148:J148)</f>
        <v>4</v>
      </c>
      <c r="S148" s="92">
        <f>SUM(H148:K148)</f>
        <v>5</v>
      </c>
    </row>
    <row r="149" spans="1:19">
      <c r="A149" s="104" t="s">
        <v>102</v>
      </c>
      <c r="B149" s="103" t="s">
        <v>101</v>
      </c>
      <c r="C149" s="102" t="s">
        <v>137</v>
      </c>
      <c r="D149" s="107">
        <v>1</v>
      </c>
      <c r="E149" s="107">
        <v>0</v>
      </c>
      <c r="F149" s="107">
        <v>1</v>
      </c>
      <c r="G149" s="107">
        <v>1</v>
      </c>
      <c r="H149" s="107">
        <v>0</v>
      </c>
      <c r="I149" s="107">
        <v>1</v>
      </c>
      <c r="J149" s="107">
        <v>0</v>
      </c>
      <c r="K149" s="107">
        <v>0</v>
      </c>
      <c r="L149" s="106">
        <f>SUM(D149:K149)</f>
        <v>4</v>
      </c>
      <c r="M149" s="106">
        <f>MAX(O149:S149)</f>
        <v>3</v>
      </c>
      <c r="N149" s="105">
        <f>SUM(D149:K149)/2</f>
        <v>2</v>
      </c>
      <c r="O149" s="92">
        <f>SUM(D149:G149)</f>
        <v>3</v>
      </c>
      <c r="P149" s="92">
        <f>SUM(E149:H149)</f>
        <v>2</v>
      </c>
      <c r="Q149" s="92">
        <f>SUM(F149:I149)</f>
        <v>3</v>
      </c>
      <c r="R149" s="92">
        <f>SUM(G149:J149)</f>
        <v>2</v>
      </c>
      <c r="S149" s="92">
        <f>SUM(H149:K149)</f>
        <v>1</v>
      </c>
    </row>
    <row r="150" spans="1:19">
      <c r="A150" s="104" t="s">
        <v>100</v>
      </c>
      <c r="B150" s="103" t="s">
        <v>99</v>
      </c>
      <c r="C150" s="102" t="s">
        <v>137</v>
      </c>
      <c r="D150" s="107">
        <v>3</v>
      </c>
      <c r="E150" s="107">
        <v>3</v>
      </c>
      <c r="F150" s="107">
        <v>2</v>
      </c>
      <c r="G150" s="107">
        <v>2</v>
      </c>
      <c r="H150" s="107">
        <v>6</v>
      </c>
      <c r="I150" s="107">
        <v>10</v>
      </c>
      <c r="J150" s="107">
        <v>4</v>
      </c>
      <c r="K150" s="107">
        <v>2</v>
      </c>
      <c r="L150" s="106">
        <f>SUM(D150:K150)</f>
        <v>32</v>
      </c>
      <c r="M150" s="106">
        <f>MAX(O150:S150)</f>
        <v>22</v>
      </c>
      <c r="N150" s="105">
        <f>SUM(D150:K150)/2</f>
        <v>16</v>
      </c>
      <c r="O150" s="92">
        <f>SUM(D150:G150)</f>
        <v>10</v>
      </c>
      <c r="P150" s="92">
        <f>SUM(E150:H150)</f>
        <v>13</v>
      </c>
      <c r="Q150" s="92">
        <f>SUM(F150:I150)</f>
        <v>20</v>
      </c>
      <c r="R150" s="92">
        <f>SUM(G150:J150)</f>
        <v>22</v>
      </c>
      <c r="S150" s="92">
        <f>SUM(H150:K150)</f>
        <v>22</v>
      </c>
    </row>
    <row r="151" spans="1:19">
      <c r="A151" s="104" t="s">
        <v>98</v>
      </c>
      <c r="B151" s="103" t="s">
        <v>97</v>
      </c>
      <c r="C151" s="102" t="s">
        <v>137</v>
      </c>
      <c r="D151" s="107">
        <v>0</v>
      </c>
      <c r="E151" s="107">
        <v>0</v>
      </c>
      <c r="F151" s="107">
        <v>0</v>
      </c>
      <c r="G151" s="107">
        <v>0</v>
      </c>
      <c r="H151" s="107">
        <v>0</v>
      </c>
      <c r="I151" s="107">
        <v>1</v>
      </c>
      <c r="J151" s="107">
        <v>0</v>
      </c>
      <c r="K151" s="107">
        <v>1</v>
      </c>
      <c r="L151" s="106">
        <f>SUM(D151:K151)</f>
        <v>2</v>
      </c>
      <c r="M151" s="106">
        <f>MAX(O151:S151)</f>
        <v>2</v>
      </c>
      <c r="N151" s="105">
        <f>SUM(D151:K151)/2</f>
        <v>1</v>
      </c>
      <c r="O151" s="92">
        <f>SUM(D151:G151)</f>
        <v>0</v>
      </c>
      <c r="P151" s="92">
        <f>SUM(E151:H151)</f>
        <v>0</v>
      </c>
      <c r="Q151" s="92">
        <f>SUM(F151:I151)</f>
        <v>1</v>
      </c>
      <c r="R151" s="92">
        <f>SUM(G151:J151)</f>
        <v>1</v>
      </c>
      <c r="S151" s="92">
        <f>SUM(H151:K151)</f>
        <v>2</v>
      </c>
    </row>
    <row r="152" spans="1:19">
      <c r="A152" s="104" t="s">
        <v>43</v>
      </c>
      <c r="B152" s="103" t="s">
        <v>96</v>
      </c>
      <c r="C152" s="102" t="s">
        <v>137</v>
      </c>
      <c r="D152" s="101">
        <v>10</v>
      </c>
      <c r="E152" s="101">
        <v>17</v>
      </c>
      <c r="F152" s="101">
        <v>24</v>
      </c>
      <c r="G152" s="101">
        <v>13</v>
      </c>
      <c r="H152" s="101">
        <v>12</v>
      </c>
      <c r="I152" s="101">
        <v>17</v>
      </c>
      <c r="J152" s="101">
        <v>12</v>
      </c>
      <c r="K152" s="101">
        <v>7</v>
      </c>
      <c r="L152" s="100">
        <f>SUM(D152:K152)</f>
        <v>112</v>
      </c>
      <c r="M152" s="100">
        <f>MAX(O152:S152)</f>
        <v>66</v>
      </c>
      <c r="N152" s="99">
        <f>SUM(D152:K152)/2</f>
        <v>56</v>
      </c>
      <c r="O152" s="92">
        <f>SUM(D152:G152)</f>
        <v>64</v>
      </c>
      <c r="P152" s="92">
        <f>SUM(E152:H152)</f>
        <v>66</v>
      </c>
      <c r="Q152" s="92">
        <f>SUM(F152:I152)</f>
        <v>66</v>
      </c>
      <c r="R152" s="92">
        <f>SUM(G152:J152)</f>
        <v>54</v>
      </c>
      <c r="S152" s="92">
        <f>SUM(H152:K152)</f>
        <v>48</v>
      </c>
    </row>
    <row r="153" spans="1:19">
      <c r="A153" s="104" t="s">
        <v>95</v>
      </c>
      <c r="B153" s="103" t="s">
        <v>94</v>
      </c>
      <c r="C153" s="102" t="s">
        <v>137</v>
      </c>
      <c r="D153" s="101">
        <v>0</v>
      </c>
      <c r="E153" s="101">
        <v>0</v>
      </c>
      <c r="F153" s="101">
        <v>0</v>
      </c>
      <c r="G153" s="101">
        <v>0</v>
      </c>
      <c r="H153" s="101">
        <v>0</v>
      </c>
      <c r="I153" s="101">
        <v>0</v>
      </c>
      <c r="J153" s="101">
        <v>0</v>
      </c>
      <c r="K153" s="101">
        <v>0</v>
      </c>
      <c r="L153" s="100">
        <f>SUM(D153:K153)</f>
        <v>0</v>
      </c>
      <c r="M153" s="100">
        <f>MAX(O153:S153)</f>
        <v>0</v>
      </c>
      <c r="N153" s="99">
        <f>SUM(D153:K153)/2</f>
        <v>0</v>
      </c>
      <c r="O153" s="92">
        <f>SUM(D153:G153)</f>
        <v>0</v>
      </c>
      <c r="P153" s="92">
        <f>SUM(E153:H153)</f>
        <v>0</v>
      </c>
      <c r="Q153" s="92">
        <f>SUM(F153:I153)</f>
        <v>0</v>
      </c>
      <c r="R153" s="92">
        <f>SUM(G153:J153)</f>
        <v>0</v>
      </c>
      <c r="S153" s="92">
        <f>SUM(H153:K153)</f>
        <v>0</v>
      </c>
    </row>
    <row r="154" spans="1:19" ht="22.5" customHeight="1">
      <c r="A154" s="113" t="s">
        <v>92</v>
      </c>
      <c r="B154" s="112" t="s">
        <v>136</v>
      </c>
      <c r="C154" s="111"/>
      <c r="D154" s="110">
        <f>SUM(D126:D153)</f>
        <v>52</v>
      </c>
      <c r="E154" s="110">
        <f>SUM(E126:E153)</f>
        <v>65</v>
      </c>
      <c r="F154" s="110">
        <f>SUM(F126:F153)</f>
        <v>83</v>
      </c>
      <c r="G154" s="110">
        <f>SUM(G126:G153)</f>
        <v>114</v>
      </c>
      <c r="H154" s="110">
        <f>SUM(H126:H153)</f>
        <v>130</v>
      </c>
      <c r="I154" s="110">
        <f>SUM(I126:I153)</f>
        <v>127</v>
      </c>
      <c r="J154" s="110">
        <f>SUM(J126:J153)</f>
        <v>89</v>
      </c>
      <c r="K154" s="110">
        <f>SUM(K126:K153)</f>
        <v>65</v>
      </c>
      <c r="L154" s="109">
        <f>SUM(D154:K154)</f>
        <v>725</v>
      </c>
      <c r="M154" s="109">
        <f>MAX(O154:S154)</f>
        <v>460</v>
      </c>
      <c r="N154" s="108">
        <f>SUM(D154:K154)/2</f>
        <v>362.5</v>
      </c>
      <c r="O154" s="92">
        <f>SUM(D154:G154)</f>
        <v>314</v>
      </c>
      <c r="P154" s="92">
        <f>SUM(E154:H154)</f>
        <v>392</v>
      </c>
      <c r="Q154" s="92">
        <f>SUM(F154:I154)</f>
        <v>454</v>
      </c>
      <c r="R154" s="92">
        <f>SUM(G154:J154)</f>
        <v>460</v>
      </c>
      <c r="S154" s="92">
        <f>SUM(H154:K154)</f>
        <v>411</v>
      </c>
    </row>
    <row r="155" spans="1:19">
      <c r="A155" s="104" t="s">
        <v>135</v>
      </c>
      <c r="B155" s="103" t="s">
        <v>134</v>
      </c>
      <c r="C155" s="102" t="s">
        <v>93</v>
      </c>
      <c r="D155" s="107">
        <v>1</v>
      </c>
      <c r="E155" s="107">
        <v>1</v>
      </c>
      <c r="F155" s="107">
        <v>2</v>
      </c>
      <c r="G155" s="107">
        <v>3</v>
      </c>
      <c r="H155" s="107">
        <v>2</v>
      </c>
      <c r="I155" s="107">
        <v>3</v>
      </c>
      <c r="J155" s="107">
        <v>1</v>
      </c>
      <c r="K155" s="107">
        <v>3</v>
      </c>
      <c r="L155" s="106">
        <f>SUM(D155:K155)</f>
        <v>16</v>
      </c>
      <c r="M155" s="106">
        <f>MAX(O155:S155)</f>
        <v>10</v>
      </c>
      <c r="N155" s="105">
        <f>SUM(D155:K155)/2</f>
        <v>8</v>
      </c>
      <c r="O155" s="92">
        <f>SUM(D155:G155)</f>
        <v>7</v>
      </c>
      <c r="P155" s="92">
        <f>SUM(E155:H155)</f>
        <v>8</v>
      </c>
      <c r="Q155" s="92">
        <f>SUM(F155:I155)</f>
        <v>10</v>
      </c>
      <c r="R155" s="92">
        <f>SUM(G155:J155)</f>
        <v>9</v>
      </c>
      <c r="S155" s="92">
        <f>SUM(H155:K155)</f>
        <v>9</v>
      </c>
    </row>
    <row r="156" spans="1:19">
      <c r="A156" s="104" t="s">
        <v>133</v>
      </c>
      <c r="B156" s="103" t="s">
        <v>130</v>
      </c>
      <c r="C156" s="102" t="s">
        <v>93</v>
      </c>
      <c r="D156" s="107">
        <v>0</v>
      </c>
      <c r="E156" s="107">
        <v>1</v>
      </c>
      <c r="F156" s="107">
        <v>0</v>
      </c>
      <c r="G156" s="107">
        <v>0</v>
      </c>
      <c r="H156" s="107">
        <v>1</v>
      </c>
      <c r="I156" s="107">
        <v>0</v>
      </c>
      <c r="J156" s="107">
        <v>0</v>
      </c>
      <c r="K156" s="107">
        <v>0</v>
      </c>
      <c r="L156" s="106">
        <f>SUM(D156:K156)</f>
        <v>2</v>
      </c>
      <c r="M156" s="106">
        <f>MAX(O156:S156)</f>
        <v>2</v>
      </c>
      <c r="N156" s="105">
        <f>SUM(D156:K156)/2</f>
        <v>1</v>
      </c>
      <c r="O156" s="92">
        <f>SUM(D156:G156)</f>
        <v>1</v>
      </c>
      <c r="P156" s="92">
        <f>SUM(E156:H156)</f>
        <v>2</v>
      </c>
      <c r="Q156" s="92">
        <f>SUM(F156:I156)</f>
        <v>1</v>
      </c>
      <c r="R156" s="92">
        <f>SUM(G156:J156)</f>
        <v>1</v>
      </c>
      <c r="S156" s="92">
        <f>SUM(H156:K156)</f>
        <v>1</v>
      </c>
    </row>
    <row r="157" spans="1:19">
      <c r="A157" s="104" t="s">
        <v>132</v>
      </c>
      <c r="B157" s="103" t="s">
        <v>130</v>
      </c>
      <c r="C157" s="102" t="s">
        <v>93</v>
      </c>
      <c r="D157" s="107">
        <v>0</v>
      </c>
      <c r="E157" s="107">
        <v>2</v>
      </c>
      <c r="F157" s="107">
        <v>0</v>
      </c>
      <c r="G157" s="107">
        <v>1</v>
      </c>
      <c r="H157" s="107">
        <v>0</v>
      </c>
      <c r="I157" s="107">
        <v>0</v>
      </c>
      <c r="J157" s="107">
        <v>0</v>
      </c>
      <c r="K157" s="107">
        <v>1</v>
      </c>
      <c r="L157" s="106">
        <f>SUM(D157:K157)</f>
        <v>4</v>
      </c>
      <c r="M157" s="106">
        <f>MAX(O157:S157)</f>
        <v>3</v>
      </c>
      <c r="N157" s="105">
        <f>SUM(D157:K157)/2</f>
        <v>2</v>
      </c>
      <c r="O157" s="92">
        <f>SUM(D157:G157)</f>
        <v>3</v>
      </c>
      <c r="P157" s="92">
        <f>SUM(E157:H157)</f>
        <v>3</v>
      </c>
      <c r="Q157" s="92">
        <f>SUM(F157:I157)</f>
        <v>1</v>
      </c>
      <c r="R157" s="92">
        <f>SUM(G157:J157)</f>
        <v>1</v>
      </c>
      <c r="S157" s="92">
        <f>SUM(H157:K157)</f>
        <v>1</v>
      </c>
    </row>
    <row r="158" spans="1:19">
      <c r="A158" s="104" t="s">
        <v>131</v>
      </c>
      <c r="B158" s="103" t="s">
        <v>130</v>
      </c>
      <c r="C158" s="102" t="s">
        <v>93</v>
      </c>
      <c r="D158" s="107">
        <v>0</v>
      </c>
      <c r="E158" s="107">
        <v>0</v>
      </c>
      <c r="F158" s="107">
        <v>0</v>
      </c>
      <c r="G158" s="107">
        <v>0</v>
      </c>
      <c r="H158" s="107">
        <v>0</v>
      </c>
      <c r="I158" s="107">
        <v>0</v>
      </c>
      <c r="J158" s="107">
        <v>0</v>
      </c>
      <c r="K158" s="107">
        <v>1</v>
      </c>
      <c r="L158" s="106">
        <f>SUM(D158:K158)</f>
        <v>1</v>
      </c>
      <c r="M158" s="106">
        <f>MAX(O158:S158)</f>
        <v>1</v>
      </c>
      <c r="N158" s="105">
        <f>SUM(D158:K158)/2</f>
        <v>0.5</v>
      </c>
      <c r="O158" s="92">
        <f>SUM(D158:G158)</f>
        <v>0</v>
      </c>
      <c r="P158" s="92">
        <f>SUM(E158:H158)</f>
        <v>0</v>
      </c>
      <c r="Q158" s="92">
        <f>SUM(F158:I158)</f>
        <v>0</v>
      </c>
      <c r="R158" s="92">
        <f>SUM(G158:J158)</f>
        <v>0</v>
      </c>
      <c r="S158" s="92">
        <f>SUM(H158:K158)</f>
        <v>1</v>
      </c>
    </row>
    <row r="159" spans="1:19">
      <c r="A159" s="104" t="s">
        <v>129</v>
      </c>
      <c r="B159" s="103" t="s">
        <v>128</v>
      </c>
      <c r="C159" s="102" t="s">
        <v>93</v>
      </c>
      <c r="D159" s="107">
        <v>2</v>
      </c>
      <c r="E159" s="107">
        <v>1</v>
      </c>
      <c r="F159" s="107">
        <v>0</v>
      </c>
      <c r="G159" s="107">
        <v>0</v>
      </c>
      <c r="H159" s="107">
        <v>0</v>
      </c>
      <c r="I159" s="107">
        <v>5</v>
      </c>
      <c r="J159" s="107">
        <v>2</v>
      </c>
      <c r="K159" s="107">
        <v>2</v>
      </c>
      <c r="L159" s="106">
        <f>SUM(D159:K159)</f>
        <v>12</v>
      </c>
      <c r="M159" s="106">
        <f>MAX(O159:S159)</f>
        <v>9</v>
      </c>
      <c r="N159" s="105">
        <f>SUM(D159:K159)/2</f>
        <v>6</v>
      </c>
      <c r="O159" s="92">
        <f>SUM(D159:G159)</f>
        <v>3</v>
      </c>
      <c r="P159" s="92">
        <f>SUM(E159:H159)</f>
        <v>1</v>
      </c>
      <c r="Q159" s="92">
        <f>SUM(F159:I159)</f>
        <v>5</v>
      </c>
      <c r="R159" s="92">
        <f>SUM(G159:J159)</f>
        <v>7</v>
      </c>
      <c r="S159" s="92">
        <f>SUM(H159:K159)</f>
        <v>9</v>
      </c>
    </row>
    <row r="160" spans="1:19">
      <c r="A160" s="104" t="s">
        <v>127</v>
      </c>
      <c r="B160" s="103" t="s">
        <v>126</v>
      </c>
      <c r="C160" s="102" t="s">
        <v>93</v>
      </c>
      <c r="D160" s="107">
        <v>1</v>
      </c>
      <c r="E160" s="107">
        <v>3</v>
      </c>
      <c r="F160" s="107">
        <v>5</v>
      </c>
      <c r="G160" s="107">
        <v>7</v>
      </c>
      <c r="H160" s="107">
        <v>3</v>
      </c>
      <c r="I160" s="107">
        <v>9</v>
      </c>
      <c r="J160" s="107">
        <v>5</v>
      </c>
      <c r="K160" s="107">
        <v>3</v>
      </c>
      <c r="L160" s="106">
        <f>SUM(D160:K160)</f>
        <v>36</v>
      </c>
      <c r="M160" s="106">
        <f>MAX(O160:S160)</f>
        <v>24</v>
      </c>
      <c r="N160" s="105">
        <f>SUM(D160:K160)/2</f>
        <v>18</v>
      </c>
      <c r="O160" s="92">
        <f>SUM(D160:G160)</f>
        <v>16</v>
      </c>
      <c r="P160" s="92">
        <f>SUM(E160:H160)</f>
        <v>18</v>
      </c>
      <c r="Q160" s="92">
        <f>SUM(F160:I160)</f>
        <v>24</v>
      </c>
      <c r="R160" s="92">
        <f>SUM(G160:J160)</f>
        <v>24</v>
      </c>
      <c r="S160" s="92">
        <f>SUM(H160:K160)</f>
        <v>20</v>
      </c>
    </row>
    <row r="161" spans="1:19">
      <c r="A161" s="104" t="s">
        <v>125</v>
      </c>
      <c r="B161" s="103" t="s">
        <v>123</v>
      </c>
      <c r="C161" s="102" t="s">
        <v>93</v>
      </c>
      <c r="D161" s="107">
        <v>1</v>
      </c>
      <c r="E161" s="107">
        <v>0</v>
      </c>
      <c r="F161" s="107">
        <v>0</v>
      </c>
      <c r="G161" s="107">
        <v>0</v>
      </c>
      <c r="H161" s="107">
        <v>0</v>
      </c>
      <c r="I161" s="107">
        <v>2</v>
      </c>
      <c r="J161" s="107">
        <v>1</v>
      </c>
      <c r="K161" s="107">
        <v>1</v>
      </c>
      <c r="L161" s="106">
        <f>SUM(D161:K161)</f>
        <v>5</v>
      </c>
      <c r="M161" s="106">
        <f>MAX(O161:S161)</f>
        <v>4</v>
      </c>
      <c r="N161" s="105">
        <f>SUM(D161:K161)/2</f>
        <v>2.5</v>
      </c>
      <c r="O161" s="92">
        <f>SUM(D161:G161)</f>
        <v>1</v>
      </c>
      <c r="P161" s="92">
        <f>SUM(E161:H161)</f>
        <v>0</v>
      </c>
      <c r="Q161" s="92">
        <f>SUM(F161:I161)</f>
        <v>2</v>
      </c>
      <c r="R161" s="92">
        <f>SUM(G161:J161)</f>
        <v>3</v>
      </c>
      <c r="S161" s="92">
        <f>SUM(H161:K161)</f>
        <v>4</v>
      </c>
    </row>
    <row r="162" spans="1:19">
      <c r="A162" s="104" t="s">
        <v>124</v>
      </c>
      <c r="B162" s="103" t="s">
        <v>123</v>
      </c>
      <c r="C162" s="102" t="s">
        <v>93</v>
      </c>
      <c r="D162" s="107">
        <v>1</v>
      </c>
      <c r="E162" s="107">
        <v>0</v>
      </c>
      <c r="F162" s="107">
        <v>0</v>
      </c>
      <c r="G162" s="107">
        <v>0</v>
      </c>
      <c r="H162" s="107">
        <v>0</v>
      </c>
      <c r="I162" s="107">
        <v>0</v>
      </c>
      <c r="J162" s="107">
        <v>1</v>
      </c>
      <c r="K162" s="107">
        <v>0</v>
      </c>
      <c r="L162" s="106">
        <f>SUM(D162:K162)</f>
        <v>2</v>
      </c>
      <c r="M162" s="106">
        <f>MAX(O162:S162)</f>
        <v>1</v>
      </c>
      <c r="N162" s="105">
        <f>SUM(D162:K162)/2</f>
        <v>1</v>
      </c>
      <c r="O162" s="92">
        <f>SUM(D162:G162)</f>
        <v>1</v>
      </c>
      <c r="P162" s="92">
        <f>SUM(E162:H162)</f>
        <v>0</v>
      </c>
      <c r="Q162" s="92">
        <f>SUM(F162:I162)</f>
        <v>0</v>
      </c>
      <c r="R162" s="92">
        <f>SUM(G162:J162)</f>
        <v>1</v>
      </c>
      <c r="S162" s="92">
        <f>SUM(H162:K162)</f>
        <v>1</v>
      </c>
    </row>
    <row r="163" spans="1:19">
      <c r="A163" s="104" t="s">
        <v>122</v>
      </c>
      <c r="B163" s="103" t="s">
        <v>119</v>
      </c>
      <c r="C163" s="102" t="s">
        <v>93</v>
      </c>
      <c r="D163" s="107">
        <v>1</v>
      </c>
      <c r="E163" s="107">
        <v>1</v>
      </c>
      <c r="F163" s="107">
        <v>0</v>
      </c>
      <c r="G163" s="107">
        <v>1</v>
      </c>
      <c r="H163" s="107">
        <v>0</v>
      </c>
      <c r="I163" s="107">
        <v>0</v>
      </c>
      <c r="J163" s="107">
        <v>0</v>
      </c>
      <c r="K163" s="107">
        <v>0</v>
      </c>
      <c r="L163" s="106">
        <f>SUM(D163:K163)</f>
        <v>3</v>
      </c>
      <c r="M163" s="106">
        <f>MAX(O163:S163)</f>
        <v>3</v>
      </c>
      <c r="N163" s="105">
        <f>SUM(D163:K163)/2</f>
        <v>1.5</v>
      </c>
      <c r="O163" s="92">
        <f>SUM(D163:G163)</f>
        <v>3</v>
      </c>
      <c r="P163" s="92">
        <f>SUM(E163:H163)</f>
        <v>2</v>
      </c>
      <c r="Q163" s="92">
        <f>SUM(F163:I163)</f>
        <v>1</v>
      </c>
      <c r="R163" s="92">
        <f>SUM(G163:J163)</f>
        <v>1</v>
      </c>
      <c r="S163" s="92">
        <f>SUM(H163:K163)</f>
        <v>0</v>
      </c>
    </row>
    <row r="164" spans="1:19">
      <c r="A164" s="104" t="s">
        <v>121</v>
      </c>
      <c r="B164" s="103" t="s">
        <v>119</v>
      </c>
      <c r="C164" s="102" t="s">
        <v>93</v>
      </c>
      <c r="D164" s="107">
        <v>0</v>
      </c>
      <c r="E164" s="107">
        <v>0</v>
      </c>
      <c r="F164" s="107">
        <v>0</v>
      </c>
      <c r="G164" s="107">
        <v>0</v>
      </c>
      <c r="H164" s="107">
        <v>0</v>
      </c>
      <c r="I164" s="107">
        <v>0</v>
      </c>
      <c r="J164" s="107">
        <v>0</v>
      </c>
      <c r="K164" s="107">
        <v>0</v>
      </c>
      <c r="L164" s="106">
        <f>SUM(D164:K164)</f>
        <v>0</v>
      </c>
      <c r="M164" s="106">
        <f>MAX(O164:S164)</f>
        <v>0</v>
      </c>
      <c r="N164" s="105">
        <f>SUM(D164:K164)/2</f>
        <v>0</v>
      </c>
      <c r="O164" s="92">
        <f>SUM(D164:G164)</f>
        <v>0</v>
      </c>
      <c r="P164" s="92">
        <f>SUM(E164:H164)</f>
        <v>0</v>
      </c>
      <c r="Q164" s="92">
        <f>SUM(F164:I164)</f>
        <v>0</v>
      </c>
      <c r="R164" s="92">
        <f>SUM(G164:J164)</f>
        <v>0</v>
      </c>
      <c r="S164" s="92">
        <f>SUM(H164:K164)</f>
        <v>0</v>
      </c>
    </row>
    <row r="165" spans="1:19">
      <c r="A165" s="104" t="s">
        <v>120</v>
      </c>
      <c r="B165" s="103" t="s">
        <v>119</v>
      </c>
      <c r="C165" s="102" t="s">
        <v>93</v>
      </c>
      <c r="D165" s="107">
        <v>0</v>
      </c>
      <c r="E165" s="107">
        <v>0</v>
      </c>
      <c r="F165" s="107">
        <v>0</v>
      </c>
      <c r="G165" s="107">
        <v>1</v>
      </c>
      <c r="H165" s="107">
        <v>0</v>
      </c>
      <c r="I165" s="107">
        <v>0</v>
      </c>
      <c r="J165" s="107">
        <v>0</v>
      </c>
      <c r="K165" s="107">
        <v>1</v>
      </c>
      <c r="L165" s="106">
        <f>SUM(D165:K165)</f>
        <v>2</v>
      </c>
      <c r="M165" s="106">
        <f>MAX(O165:S165)</f>
        <v>1</v>
      </c>
      <c r="N165" s="105">
        <f>SUM(D165:K165)/2</f>
        <v>1</v>
      </c>
      <c r="O165" s="92">
        <f>SUM(D165:G165)</f>
        <v>1</v>
      </c>
      <c r="P165" s="92">
        <f>SUM(E165:H165)</f>
        <v>1</v>
      </c>
      <c r="Q165" s="92">
        <f>SUM(F165:I165)</f>
        <v>1</v>
      </c>
      <c r="R165" s="92">
        <f>SUM(G165:J165)</f>
        <v>1</v>
      </c>
      <c r="S165" s="92">
        <f>SUM(H165:K165)</f>
        <v>1</v>
      </c>
    </row>
    <row r="166" spans="1:19">
      <c r="A166" s="104" t="s">
        <v>118</v>
      </c>
      <c r="B166" s="103" t="s">
        <v>113</v>
      </c>
      <c r="C166" s="102" t="s">
        <v>93</v>
      </c>
      <c r="D166" s="107">
        <v>0</v>
      </c>
      <c r="E166" s="107">
        <v>0</v>
      </c>
      <c r="F166" s="107">
        <v>1</v>
      </c>
      <c r="G166" s="107">
        <v>1</v>
      </c>
      <c r="H166" s="107">
        <v>1</v>
      </c>
      <c r="I166" s="107">
        <v>1</v>
      </c>
      <c r="J166" s="107">
        <v>0</v>
      </c>
      <c r="K166" s="107">
        <v>0</v>
      </c>
      <c r="L166" s="106">
        <f>SUM(D166:K166)</f>
        <v>4</v>
      </c>
      <c r="M166" s="106">
        <f>MAX(O166:S166)</f>
        <v>4</v>
      </c>
      <c r="N166" s="105">
        <f>SUM(D166:K166)/2</f>
        <v>2</v>
      </c>
      <c r="O166" s="92">
        <f>SUM(D166:G166)</f>
        <v>2</v>
      </c>
      <c r="P166" s="92">
        <f>SUM(E166:H166)</f>
        <v>3</v>
      </c>
      <c r="Q166" s="92">
        <f>SUM(F166:I166)</f>
        <v>4</v>
      </c>
      <c r="R166" s="92">
        <f>SUM(G166:J166)</f>
        <v>3</v>
      </c>
      <c r="S166" s="92">
        <f>SUM(H166:K166)</f>
        <v>2</v>
      </c>
    </row>
    <row r="167" spans="1:19">
      <c r="A167" s="104" t="s">
        <v>117</v>
      </c>
      <c r="B167" s="103" t="s">
        <v>113</v>
      </c>
      <c r="C167" s="102" t="s">
        <v>93</v>
      </c>
      <c r="D167" s="107">
        <v>0</v>
      </c>
      <c r="E167" s="107">
        <v>0</v>
      </c>
      <c r="F167" s="107">
        <v>3</v>
      </c>
      <c r="G167" s="107">
        <v>0</v>
      </c>
      <c r="H167" s="107">
        <v>0</v>
      </c>
      <c r="I167" s="107">
        <v>0</v>
      </c>
      <c r="J167" s="107">
        <v>2</v>
      </c>
      <c r="K167" s="107">
        <v>2</v>
      </c>
      <c r="L167" s="106">
        <f>SUM(D167:K167)</f>
        <v>7</v>
      </c>
      <c r="M167" s="106">
        <f>MAX(O167:S167)</f>
        <v>4</v>
      </c>
      <c r="N167" s="105">
        <f>SUM(D167:K167)/2</f>
        <v>3.5</v>
      </c>
      <c r="O167" s="92">
        <f>SUM(D167:G167)</f>
        <v>3</v>
      </c>
      <c r="P167" s="92">
        <f>SUM(E167:H167)</f>
        <v>3</v>
      </c>
      <c r="Q167" s="92">
        <f>SUM(F167:I167)</f>
        <v>3</v>
      </c>
      <c r="R167" s="92">
        <f>SUM(G167:J167)</f>
        <v>2</v>
      </c>
      <c r="S167" s="92">
        <f>SUM(H167:K167)</f>
        <v>4</v>
      </c>
    </row>
    <row r="168" spans="1:19">
      <c r="A168" s="104" t="s">
        <v>116</v>
      </c>
      <c r="B168" s="103" t="s">
        <v>113</v>
      </c>
      <c r="C168" s="102" t="s">
        <v>93</v>
      </c>
      <c r="D168" s="107">
        <v>0</v>
      </c>
      <c r="E168" s="107">
        <v>0</v>
      </c>
      <c r="F168" s="107">
        <v>0</v>
      </c>
      <c r="G168" s="107">
        <v>0</v>
      </c>
      <c r="H168" s="107">
        <v>0</v>
      </c>
      <c r="I168" s="107">
        <v>3</v>
      </c>
      <c r="J168" s="107">
        <v>0</v>
      </c>
      <c r="K168" s="107">
        <v>1</v>
      </c>
      <c r="L168" s="106">
        <f>SUM(D168:K168)</f>
        <v>4</v>
      </c>
      <c r="M168" s="106">
        <f>MAX(O168:S168)</f>
        <v>4</v>
      </c>
      <c r="N168" s="105">
        <f>SUM(D168:K168)/2</f>
        <v>2</v>
      </c>
      <c r="O168" s="92">
        <f>SUM(D168:G168)</f>
        <v>0</v>
      </c>
      <c r="P168" s="92">
        <f>SUM(E168:H168)</f>
        <v>0</v>
      </c>
      <c r="Q168" s="92">
        <f>SUM(F168:I168)</f>
        <v>3</v>
      </c>
      <c r="R168" s="92">
        <f>SUM(G168:J168)</f>
        <v>3</v>
      </c>
      <c r="S168" s="92">
        <f>SUM(H168:K168)</f>
        <v>4</v>
      </c>
    </row>
    <row r="169" spans="1:19">
      <c r="A169" s="104" t="s">
        <v>115</v>
      </c>
      <c r="B169" s="103" t="s">
        <v>113</v>
      </c>
      <c r="C169" s="102" t="s">
        <v>93</v>
      </c>
      <c r="D169" s="107">
        <v>0</v>
      </c>
      <c r="E169" s="107">
        <v>0</v>
      </c>
      <c r="F169" s="107">
        <v>1</v>
      </c>
      <c r="G169" s="107">
        <v>0</v>
      </c>
      <c r="H169" s="107">
        <v>0</v>
      </c>
      <c r="I169" s="107">
        <v>1</v>
      </c>
      <c r="J169" s="107">
        <v>0</v>
      </c>
      <c r="K169" s="107">
        <v>0</v>
      </c>
      <c r="L169" s="106">
        <f>SUM(D169:K169)</f>
        <v>2</v>
      </c>
      <c r="M169" s="106">
        <f>MAX(O169:S169)</f>
        <v>2</v>
      </c>
      <c r="N169" s="105">
        <f>SUM(D169:K169)/2</f>
        <v>1</v>
      </c>
      <c r="O169" s="92">
        <f>SUM(D169:G169)</f>
        <v>1</v>
      </c>
      <c r="P169" s="92">
        <f>SUM(E169:H169)</f>
        <v>1</v>
      </c>
      <c r="Q169" s="92">
        <f>SUM(F169:I169)</f>
        <v>2</v>
      </c>
      <c r="R169" s="92">
        <f>SUM(G169:J169)</f>
        <v>1</v>
      </c>
      <c r="S169" s="92">
        <f>SUM(H169:K169)</f>
        <v>1</v>
      </c>
    </row>
    <row r="170" spans="1:19">
      <c r="A170" s="104" t="s">
        <v>114</v>
      </c>
      <c r="B170" s="103" t="s">
        <v>113</v>
      </c>
      <c r="C170" s="102" t="s">
        <v>93</v>
      </c>
      <c r="D170" s="107">
        <v>0</v>
      </c>
      <c r="E170" s="107">
        <v>0</v>
      </c>
      <c r="F170" s="107">
        <v>0</v>
      </c>
      <c r="G170" s="107">
        <v>1</v>
      </c>
      <c r="H170" s="107">
        <v>0</v>
      </c>
      <c r="I170" s="107">
        <v>1</v>
      </c>
      <c r="J170" s="107">
        <v>1</v>
      </c>
      <c r="K170" s="107">
        <v>0</v>
      </c>
      <c r="L170" s="106">
        <f>SUM(D170:K170)</f>
        <v>3</v>
      </c>
      <c r="M170" s="106">
        <f>MAX(O170:S170)</f>
        <v>3</v>
      </c>
      <c r="N170" s="105">
        <f>SUM(D170:K170)/2</f>
        <v>1.5</v>
      </c>
      <c r="O170" s="92">
        <f>SUM(D170:G170)</f>
        <v>1</v>
      </c>
      <c r="P170" s="92">
        <f>SUM(E170:H170)</f>
        <v>1</v>
      </c>
      <c r="Q170" s="92">
        <f>SUM(F170:I170)</f>
        <v>2</v>
      </c>
      <c r="R170" s="92">
        <f>SUM(G170:J170)</f>
        <v>3</v>
      </c>
      <c r="S170" s="92">
        <f>SUM(H170:K170)</f>
        <v>2</v>
      </c>
    </row>
    <row r="171" spans="1:19">
      <c r="A171" s="104" t="s">
        <v>112</v>
      </c>
      <c r="B171" s="103" t="s">
        <v>111</v>
      </c>
      <c r="C171" s="102" t="s">
        <v>93</v>
      </c>
      <c r="D171" s="107">
        <v>5</v>
      </c>
      <c r="E171" s="107">
        <v>0</v>
      </c>
      <c r="F171" s="107">
        <v>1</v>
      </c>
      <c r="G171" s="107">
        <v>4</v>
      </c>
      <c r="H171" s="107">
        <v>5</v>
      </c>
      <c r="I171" s="107">
        <v>2</v>
      </c>
      <c r="J171" s="107">
        <v>2</v>
      </c>
      <c r="K171" s="107">
        <v>2</v>
      </c>
      <c r="L171" s="106">
        <f>SUM(D171:K171)</f>
        <v>21</v>
      </c>
      <c r="M171" s="106">
        <f>MAX(O171:S171)</f>
        <v>13</v>
      </c>
      <c r="N171" s="105">
        <f>SUM(D171:K171)/2</f>
        <v>10.5</v>
      </c>
      <c r="O171" s="92">
        <f>SUM(D171:G171)</f>
        <v>10</v>
      </c>
      <c r="P171" s="92">
        <f>SUM(E171:H171)</f>
        <v>10</v>
      </c>
      <c r="Q171" s="92">
        <f>SUM(F171:I171)</f>
        <v>12</v>
      </c>
      <c r="R171" s="92">
        <f>SUM(G171:J171)</f>
        <v>13</v>
      </c>
      <c r="S171" s="92">
        <f>SUM(H171:K171)</f>
        <v>11</v>
      </c>
    </row>
    <row r="172" spans="1:19">
      <c r="A172" s="104" t="s">
        <v>110</v>
      </c>
      <c r="B172" s="103" t="s">
        <v>104</v>
      </c>
      <c r="C172" s="102" t="s">
        <v>93</v>
      </c>
      <c r="D172" s="107">
        <v>0</v>
      </c>
      <c r="E172" s="107">
        <v>0</v>
      </c>
      <c r="F172" s="107">
        <v>0</v>
      </c>
      <c r="G172" s="107">
        <v>0</v>
      </c>
      <c r="H172" s="107">
        <v>0</v>
      </c>
      <c r="I172" s="107">
        <v>0</v>
      </c>
      <c r="J172" s="107">
        <v>1</v>
      </c>
      <c r="K172" s="107">
        <v>0</v>
      </c>
      <c r="L172" s="106">
        <f>SUM(D172:K172)</f>
        <v>1</v>
      </c>
      <c r="M172" s="106">
        <f>MAX(O172:S172)</f>
        <v>1</v>
      </c>
      <c r="N172" s="105">
        <f>SUM(D172:K172)/2</f>
        <v>0.5</v>
      </c>
      <c r="O172" s="92">
        <f>SUM(D172:G172)</f>
        <v>0</v>
      </c>
      <c r="P172" s="92">
        <f>SUM(E172:H172)</f>
        <v>0</v>
      </c>
      <c r="Q172" s="92">
        <f>SUM(F172:I172)</f>
        <v>0</v>
      </c>
      <c r="R172" s="92">
        <f>SUM(G172:J172)</f>
        <v>1</v>
      </c>
      <c r="S172" s="92">
        <f>SUM(H172:K172)</f>
        <v>1</v>
      </c>
    </row>
    <row r="173" spans="1:19">
      <c r="A173" s="104" t="s">
        <v>109</v>
      </c>
      <c r="B173" s="103" t="s">
        <v>108</v>
      </c>
      <c r="C173" s="102" t="s">
        <v>93</v>
      </c>
      <c r="D173" s="107">
        <v>0</v>
      </c>
      <c r="E173" s="107">
        <v>1</v>
      </c>
      <c r="F173" s="107">
        <v>0</v>
      </c>
      <c r="G173" s="107">
        <v>1</v>
      </c>
      <c r="H173" s="107">
        <v>1</v>
      </c>
      <c r="I173" s="107">
        <v>8</v>
      </c>
      <c r="J173" s="107">
        <v>3</v>
      </c>
      <c r="K173" s="107">
        <v>5</v>
      </c>
      <c r="L173" s="106">
        <f>SUM(D173:K173)</f>
        <v>19</v>
      </c>
      <c r="M173" s="106">
        <f>MAX(O173:S173)</f>
        <v>17</v>
      </c>
      <c r="N173" s="105">
        <f>SUM(D173:K173)/2</f>
        <v>9.5</v>
      </c>
      <c r="O173" s="92">
        <f>SUM(D173:G173)</f>
        <v>2</v>
      </c>
      <c r="P173" s="92">
        <f>SUM(E173:H173)</f>
        <v>3</v>
      </c>
      <c r="Q173" s="92">
        <f>SUM(F173:I173)</f>
        <v>10</v>
      </c>
      <c r="R173" s="92">
        <f>SUM(G173:J173)</f>
        <v>13</v>
      </c>
      <c r="S173" s="92">
        <f>SUM(H173:K173)</f>
        <v>17</v>
      </c>
    </row>
    <row r="174" spans="1:19">
      <c r="A174" s="104" t="s">
        <v>107</v>
      </c>
      <c r="B174" s="103" t="s">
        <v>104</v>
      </c>
      <c r="C174" s="102" t="s">
        <v>93</v>
      </c>
      <c r="D174" s="107">
        <v>2</v>
      </c>
      <c r="E174" s="107">
        <v>1</v>
      </c>
      <c r="F174" s="107">
        <v>1</v>
      </c>
      <c r="G174" s="107">
        <v>1</v>
      </c>
      <c r="H174" s="107">
        <v>2</v>
      </c>
      <c r="I174" s="107">
        <v>4</v>
      </c>
      <c r="J174" s="107">
        <v>2</v>
      </c>
      <c r="K174" s="107">
        <v>1</v>
      </c>
      <c r="L174" s="106">
        <f>SUM(D174:K174)</f>
        <v>14</v>
      </c>
      <c r="M174" s="106">
        <f>MAX(O174:S174)</f>
        <v>9</v>
      </c>
      <c r="N174" s="105">
        <f>SUM(D174:K174)/2</f>
        <v>7</v>
      </c>
      <c r="O174" s="92">
        <f>SUM(D174:G174)</f>
        <v>5</v>
      </c>
      <c r="P174" s="92">
        <f>SUM(E174:H174)</f>
        <v>5</v>
      </c>
      <c r="Q174" s="92">
        <f>SUM(F174:I174)</f>
        <v>8</v>
      </c>
      <c r="R174" s="92">
        <f>SUM(G174:J174)</f>
        <v>9</v>
      </c>
      <c r="S174" s="92">
        <f>SUM(H174:K174)</f>
        <v>9</v>
      </c>
    </row>
    <row r="175" spans="1:19">
      <c r="A175" s="104" t="s">
        <v>106</v>
      </c>
      <c r="B175" s="103" t="s">
        <v>104</v>
      </c>
      <c r="C175" s="102" t="s">
        <v>93</v>
      </c>
      <c r="D175" s="107">
        <v>3</v>
      </c>
      <c r="E175" s="107">
        <v>1</v>
      </c>
      <c r="F175" s="107">
        <v>0</v>
      </c>
      <c r="G175" s="107">
        <v>1</v>
      </c>
      <c r="H175" s="107">
        <v>2</v>
      </c>
      <c r="I175" s="107">
        <v>1</v>
      </c>
      <c r="J175" s="107">
        <v>0</v>
      </c>
      <c r="K175" s="107">
        <v>0</v>
      </c>
      <c r="L175" s="106">
        <f>SUM(D175:K175)</f>
        <v>8</v>
      </c>
      <c r="M175" s="106">
        <f>MAX(O175:S175)</f>
        <v>5</v>
      </c>
      <c r="N175" s="105">
        <f>SUM(D175:K175)/2</f>
        <v>4</v>
      </c>
      <c r="O175" s="92">
        <f>SUM(D175:G175)</f>
        <v>5</v>
      </c>
      <c r="P175" s="92">
        <f>SUM(E175:H175)</f>
        <v>4</v>
      </c>
      <c r="Q175" s="92">
        <f>SUM(F175:I175)</f>
        <v>4</v>
      </c>
      <c r="R175" s="92">
        <f>SUM(G175:J175)</f>
        <v>4</v>
      </c>
      <c r="S175" s="92">
        <f>SUM(H175:K175)</f>
        <v>3</v>
      </c>
    </row>
    <row r="176" spans="1:19">
      <c r="A176" s="104" t="s">
        <v>105</v>
      </c>
      <c r="B176" s="103" t="s">
        <v>104</v>
      </c>
      <c r="C176" s="102" t="s">
        <v>93</v>
      </c>
      <c r="D176" s="107">
        <v>0</v>
      </c>
      <c r="E176" s="107">
        <v>0</v>
      </c>
      <c r="F176" s="107">
        <v>0</v>
      </c>
      <c r="G176" s="107">
        <v>0</v>
      </c>
      <c r="H176" s="107">
        <v>0</v>
      </c>
      <c r="I176" s="107">
        <v>1</v>
      </c>
      <c r="J176" s="107">
        <v>1</v>
      </c>
      <c r="K176" s="107">
        <v>0</v>
      </c>
      <c r="L176" s="106">
        <f>SUM(D176:K176)</f>
        <v>2</v>
      </c>
      <c r="M176" s="106">
        <f>MAX(O176:S176)</f>
        <v>2</v>
      </c>
      <c r="N176" s="105">
        <f>SUM(D176:K176)/2</f>
        <v>1</v>
      </c>
      <c r="O176" s="92">
        <f>SUM(D176:G176)</f>
        <v>0</v>
      </c>
      <c r="P176" s="92">
        <f>SUM(E176:H176)</f>
        <v>0</v>
      </c>
      <c r="Q176" s="92">
        <f>SUM(F176:I176)</f>
        <v>1</v>
      </c>
      <c r="R176" s="92">
        <f>SUM(G176:J176)</f>
        <v>2</v>
      </c>
      <c r="S176" s="92">
        <f>SUM(H176:K176)</f>
        <v>2</v>
      </c>
    </row>
    <row r="177" spans="1:19">
      <c r="A177" s="104" t="s">
        <v>103</v>
      </c>
      <c r="B177" s="103" t="s">
        <v>97</v>
      </c>
      <c r="C177" s="102" t="s">
        <v>93</v>
      </c>
      <c r="D177" s="107">
        <v>0</v>
      </c>
      <c r="E177" s="107">
        <v>0</v>
      </c>
      <c r="F177" s="107">
        <v>0</v>
      </c>
      <c r="G177" s="107">
        <v>0</v>
      </c>
      <c r="H177" s="107">
        <v>0</v>
      </c>
      <c r="I177" s="107">
        <v>0</v>
      </c>
      <c r="J177" s="107">
        <v>0</v>
      </c>
      <c r="K177" s="107">
        <v>0</v>
      </c>
      <c r="L177" s="106">
        <f>SUM(D177:K177)</f>
        <v>0</v>
      </c>
      <c r="M177" s="106">
        <f>MAX(O177:S177)</f>
        <v>0</v>
      </c>
      <c r="N177" s="105">
        <f>SUM(D177:K177)/2</f>
        <v>0</v>
      </c>
      <c r="O177" s="92">
        <f>SUM(D177:G177)</f>
        <v>0</v>
      </c>
      <c r="P177" s="92">
        <f>SUM(E177:H177)</f>
        <v>0</v>
      </c>
      <c r="Q177" s="92">
        <f>SUM(F177:I177)</f>
        <v>0</v>
      </c>
      <c r="R177" s="92">
        <f>SUM(G177:J177)</f>
        <v>0</v>
      </c>
      <c r="S177" s="92">
        <f>SUM(H177:K177)</f>
        <v>0</v>
      </c>
    </row>
    <row r="178" spans="1:19">
      <c r="A178" s="104" t="s">
        <v>102</v>
      </c>
      <c r="B178" s="103" t="s">
        <v>101</v>
      </c>
      <c r="C178" s="102" t="s">
        <v>93</v>
      </c>
      <c r="D178" s="107">
        <v>0</v>
      </c>
      <c r="E178" s="107">
        <v>1</v>
      </c>
      <c r="F178" s="107">
        <v>0</v>
      </c>
      <c r="G178" s="107">
        <v>0</v>
      </c>
      <c r="H178" s="107">
        <v>0</v>
      </c>
      <c r="I178" s="107">
        <v>0</v>
      </c>
      <c r="J178" s="107">
        <v>0</v>
      </c>
      <c r="K178" s="107">
        <v>0</v>
      </c>
      <c r="L178" s="106">
        <f>SUM(D178:K178)</f>
        <v>1</v>
      </c>
      <c r="M178" s="106">
        <f>MAX(O178:S178)</f>
        <v>1</v>
      </c>
      <c r="N178" s="105">
        <f>SUM(D178:K178)/2</f>
        <v>0.5</v>
      </c>
      <c r="O178" s="92">
        <f>SUM(D178:G178)</f>
        <v>1</v>
      </c>
      <c r="P178" s="92">
        <f>SUM(E178:H178)</f>
        <v>1</v>
      </c>
      <c r="Q178" s="92">
        <f>SUM(F178:I178)</f>
        <v>0</v>
      </c>
      <c r="R178" s="92">
        <f>SUM(G178:J178)</f>
        <v>0</v>
      </c>
      <c r="S178" s="92">
        <f>SUM(H178:K178)</f>
        <v>0</v>
      </c>
    </row>
    <row r="179" spans="1:19">
      <c r="A179" s="104" t="s">
        <v>100</v>
      </c>
      <c r="B179" s="103" t="s">
        <v>99</v>
      </c>
      <c r="C179" s="102" t="s">
        <v>93</v>
      </c>
      <c r="D179" s="107">
        <v>0</v>
      </c>
      <c r="E179" s="107">
        <v>0</v>
      </c>
      <c r="F179" s="107">
        <v>0</v>
      </c>
      <c r="G179" s="107">
        <v>1</v>
      </c>
      <c r="H179" s="107">
        <v>0</v>
      </c>
      <c r="I179" s="107">
        <v>0</v>
      </c>
      <c r="J179" s="107">
        <v>0</v>
      </c>
      <c r="K179" s="107">
        <v>0</v>
      </c>
      <c r="L179" s="106">
        <f>SUM(D179:K179)</f>
        <v>1</v>
      </c>
      <c r="M179" s="106">
        <f>MAX(O179:S179)</f>
        <v>1</v>
      </c>
      <c r="N179" s="105">
        <f>SUM(D179:K179)/2</f>
        <v>0.5</v>
      </c>
      <c r="O179" s="92">
        <f>SUM(D179:G179)</f>
        <v>1</v>
      </c>
      <c r="P179" s="92">
        <f>SUM(E179:H179)</f>
        <v>1</v>
      </c>
      <c r="Q179" s="92">
        <f>SUM(F179:I179)</f>
        <v>1</v>
      </c>
      <c r="R179" s="92">
        <f>SUM(G179:J179)</f>
        <v>1</v>
      </c>
      <c r="S179" s="92">
        <f>SUM(H179:K179)</f>
        <v>0</v>
      </c>
    </row>
    <row r="180" spans="1:19">
      <c r="A180" s="104" t="s">
        <v>98</v>
      </c>
      <c r="B180" s="103" t="s">
        <v>97</v>
      </c>
      <c r="C180" s="102" t="s">
        <v>93</v>
      </c>
      <c r="D180" s="107">
        <v>0</v>
      </c>
      <c r="E180" s="107">
        <v>0</v>
      </c>
      <c r="F180" s="107">
        <v>0</v>
      </c>
      <c r="G180" s="107">
        <v>0</v>
      </c>
      <c r="H180" s="107">
        <v>0</v>
      </c>
      <c r="I180" s="107">
        <v>0</v>
      </c>
      <c r="J180" s="107">
        <v>0</v>
      </c>
      <c r="K180" s="107">
        <v>0</v>
      </c>
      <c r="L180" s="106">
        <f>SUM(D180:K180)</f>
        <v>0</v>
      </c>
      <c r="M180" s="106">
        <f>MAX(O180:S180)</f>
        <v>0</v>
      </c>
      <c r="N180" s="105">
        <f>SUM(D180:K180)/2</f>
        <v>0</v>
      </c>
      <c r="O180" s="92">
        <f>SUM(D180:G180)</f>
        <v>0</v>
      </c>
      <c r="P180" s="92">
        <f>SUM(E180:H180)</f>
        <v>0</v>
      </c>
      <c r="Q180" s="92">
        <f>SUM(F180:I180)</f>
        <v>0</v>
      </c>
      <c r="R180" s="92">
        <f>SUM(G180:J180)</f>
        <v>0</v>
      </c>
      <c r="S180" s="92">
        <f>SUM(H180:K180)</f>
        <v>0</v>
      </c>
    </row>
    <row r="181" spans="1:19">
      <c r="A181" s="104" t="s">
        <v>43</v>
      </c>
      <c r="B181" s="103" t="s">
        <v>96</v>
      </c>
      <c r="C181" s="102" t="s">
        <v>93</v>
      </c>
      <c r="D181" s="101">
        <v>0</v>
      </c>
      <c r="E181" s="101">
        <v>0</v>
      </c>
      <c r="F181" s="101">
        <v>0</v>
      </c>
      <c r="G181" s="101">
        <v>0</v>
      </c>
      <c r="H181" s="101">
        <v>1</v>
      </c>
      <c r="I181" s="101">
        <v>0</v>
      </c>
      <c r="J181" s="101">
        <v>2</v>
      </c>
      <c r="K181" s="101">
        <v>0</v>
      </c>
      <c r="L181" s="100">
        <f>SUM(D181:K181)</f>
        <v>3</v>
      </c>
      <c r="M181" s="100">
        <f>MAX(O181:S181)</f>
        <v>3</v>
      </c>
      <c r="N181" s="99">
        <f>SUM(D181:K181)/2</f>
        <v>1.5</v>
      </c>
      <c r="O181" s="92">
        <f>SUM(D181:G181)</f>
        <v>0</v>
      </c>
      <c r="P181" s="92">
        <f>SUM(E181:H181)</f>
        <v>1</v>
      </c>
      <c r="Q181" s="92">
        <f>SUM(F181:I181)</f>
        <v>1</v>
      </c>
      <c r="R181" s="92">
        <f>SUM(G181:J181)</f>
        <v>3</v>
      </c>
      <c r="S181" s="92">
        <f>SUM(H181:K181)</f>
        <v>3</v>
      </c>
    </row>
    <row r="182" spans="1:19">
      <c r="A182" s="104" t="s">
        <v>95</v>
      </c>
      <c r="B182" s="103" t="s">
        <v>94</v>
      </c>
      <c r="C182" s="102" t="s">
        <v>93</v>
      </c>
      <c r="D182" s="101">
        <v>0</v>
      </c>
      <c r="E182" s="101">
        <v>0</v>
      </c>
      <c r="F182" s="101">
        <v>0</v>
      </c>
      <c r="G182" s="101">
        <v>0</v>
      </c>
      <c r="H182" s="101">
        <v>0</v>
      </c>
      <c r="I182" s="101">
        <v>1</v>
      </c>
      <c r="J182" s="101">
        <v>0</v>
      </c>
      <c r="K182" s="101">
        <v>1</v>
      </c>
      <c r="L182" s="100">
        <f>SUM(D182:K182)</f>
        <v>2</v>
      </c>
      <c r="M182" s="100">
        <f>MAX(O182:S182)</f>
        <v>2</v>
      </c>
      <c r="N182" s="99">
        <f>SUM(D182:K182)/2</f>
        <v>1</v>
      </c>
      <c r="O182" s="92">
        <f>SUM(D182:G182)</f>
        <v>0</v>
      </c>
      <c r="P182" s="92">
        <f>SUM(E182:H182)</f>
        <v>0</v>
      </c>
      <c r="Q182" s="92">
        <f>SUM(F182:I182)</f>
        <v>1</v>
      </c>
      <c r="R182" s="92">
        <f>SUM(G182:J182)</f>
        <v>1</v>
      </c>
      <c r="S182" s="92">
        <f>SUM(H182:K182)</f>
        <v>2</v>
      </c>
    </row>
    <row r="183" spans="1:19" ht="22.5" customHeight="1" thickBot="1">
      <c r="A183" s="98" t="s">
        <v>92</v>
      </c>
      <c r="B183" s="97" t="s">
        <v>91</v>
      </c>
      <c r="C183" s="96"/>
      <c r="D183" s="95">
        <f>SUM(D155:D182)</f>
        <v>17</v>
      </c>
      <c r="E183" s="95">
        <f>SUM(E155:E182)</f>
        <v>13</v>
      </c>
      <c r="F183" s="95">
        <f>SUM(F155:F182)</f>
        <v>14</v>
      </c>
      <c r="G183" s="95">
        <f>SUM(G155:G182)</f>
        <v>23</v>
      </c>
      <c r="H183" s="95">
        <f>SUM(H155:H182)</f>
        <v>18</v>
      </c>
      <c r="I183" s="95">
        <f>SUM(I155:I182)</f>
        <v>42</v>
      </c>
      <c r="J183" s="95">
        <f>SUM(J155:J182)</f>
        <v>24</v>
      </c>
      <c r="K183" s="95">
        <f>SUM(K155:K182)</f>
        <v>24</v>
      </c>
      <c r="L183" s="94">
        <f>SUM(D183:K183)</f>
        <v>175</v>
      </c>
      <c r="M183" s="94">
        <f>MAX(O183:S183)</f>
        <v>108</v>
      </c>
      <c r="N183" s="93">
        <f>SUM(D183:K183)/2</f>
        <v>87.5</v>
      </c>
      <c r="O183" s="92">
        <f>SUM(D183:G183)</f>
        <v>67</v>
      </c>
      <c r="P183" s="92">
        <f>SUM(E183:H183)</f>
        <v>68</v>
      </c>
      <c r="Q183" s="92">
        <f>SUM(F183:I183)</f>
        <v>97</v>
      </c>
      <c r="R183" s="92">
        <f>SUM(G183:J183)</f>
        <v>107</v>
      </c>
      <c r="S183" s="92">
        <f>SUM(H183:K183)</f>
        <v>108</v>
      </c>
    </row>
    <row r="184" spans="1:19">
      <c r="A184" s="1" t="s">
        <v>143</v>
      </c>
      <c r="B184" s="1"/>
      <c r="C184" s="1"/>
      <c r="D184" s="121"/>
      <c r="E184" s="121"/>
      <c r="F184" s="91"/>
      <c r="G184" s="122"/>
      <c r="H184" s="91"/>
      <c r="I184" s="91"/>
      <c r="J184" s="91"/>
      <c r="K184" s="91"/>
      <c r="L184" s="90"/>
      <c r="M184" s="90"/>
      <c r="N184" s="90"/>
      <c r="O184" s="92"/>
      <c r="P184" s="92"/>
      <c r="Q184" s="92"/>
      <c r="R184" s="92"/>
      <c r="S184" s="92"/>
    </row>
    <row r="185" spans="1:19" ht="14" thickBot="1">
      <c r="A185" s="1"/>
      <c r="B185" s="1" t="s">
        <v>145</v>
      </c>
      <c r="D185" s="91"/>
      <c r="E185" s="121"/>
      <c r="F185" s="91"/>
      <c r="G185" s="91"/>
      <c r="H185" s="91"/>
      <c r="I185" s="91"/>
      <c r="J185" s="91"/>
      <c r="K185" s="91"/>
      <c r="L185" s="90"/>
      <c r="M185" s="90"/>
      <c r="N185" s="90"/>
      <c r="O185" s="92"/>
      <c r="P185" s="92"/>
      <c r="Q185" s="92"/>
      <c r="R185" s="92"/>
      <c r="S185" s="92"/>
    </row>
    <row r="186" spans="1:19" ht="22">
      <c r="A186" s="120" t="s">
        <v>141</v>
      </c>
      <c r="B186" s="119"/>
      <c r="C186" s="118" t="s">
        <v>140</v>
      </c>
      <c r="D186" s="117" t="s">
        <v>11</v>
      </c>
      <c r="E186" s="117" t="s">
        <v>12</v>
      </c>
      <c r="F186" s="117" t="s">
        <v>13</v>
      </c>
      <c r="G186" s="117" t="s">
        <v>14</v>
      </c>
      <c r="H186" s="117" t="s">
        <v>15</v>
      </c>
      <c r="I186" s="117" t="s">
        <v>16</v>
      </c>
      <c r="J186" s="117" t="s">
        <v>17</v>
      </c>
      <c r="K186" s="117" t="s">
        <v>18</v>
      </c>
      <c r="L186" s="116" t="s">
        <v>139</v>
      </c>
      <c r="M186" s="116" t="s">
        <v>25</v>
      </c>
      <c r="N186" s="115" t="s">
        <v>138</v>
      </c>
      <c r="O186" s="114">
        <v>0.29166666666666669</v>
      </c>
      <c r="P186" s="114">
        <v>0.30208333333333331</v>
      </c>
      <c r="Q186" s="114">
        <v>0.3125</v>
      </c>
      <c r="R186" s="114">
        <v>0.32291666666666669</v>
      </c>
      <c r="S186" s="114">
        <v>0.33333333333333331</v>
      </c>
    </row>
    <row r="187" spans="1:19">
      <c r="A187" s="104" t="s">
        <v>135</v>
      </c>
      <c r="B187" s="103" t="s">
        <v>134</v>
      </c>
      <c r="C187" s="102" t="s">
        <v>137</v>
      </c>
      <c r="D187" s="107">
        <v>6</v>
      </c>
      <c r="E187" s="107">
        <v>1</v>
      </c>
      <c r="F187" s="107">
        <v>2</v>
      </c>
      <c r="G187" s="107">
        <v>5</v>
      </c>
      <c r="H187" s="107">
        <v>2</v>
      </c>
      <c r="I187" s="107">
        <v>5</v>
      </c>
      <c r="J187" s="107">
        <v>0</v>
      </c>
      <c r="K187" s="107">
        <v>2</v>
      </c>
      <c r="L187" s="106">
        <f>SUM(D187:K187)</f>
        <v>23</v>
      </c>
      <c r="M187" s="106">
        <f>MAX(O187:S187)</f>
        <v>14</v>
      </c>
      <c r="N187" s="105">
        <f>SUM(D187:K187)/2</f>
        <v>11.5</v>
      </c>
      <c r="O187" s="92">
        <f>SUM(D187:G187)</f>
        <v>14</v>
      </c>
      <c r="P187" s="92">
        <f>SUM(E187:H187)</f>
        <v>10</v>
      </c>
      <c r="Q187" s="92">
        <f>SUM(F187:I187)</f>
        <v>14</v>
      </c>
      <c r="R187" s="92">
        <f>SUM(G187:J187)</f>
        <v>12</v>
      </c>
      <c r="S187" s="92">
        <f>SUM(H187:K187)</f>
        <v>9</v>
      </c>
    </row>
    <row r="188" spans="1:19">
      <c r="A188" s="104" t="s">
        <v>133</v>
      </c>
      <c r="B188" s="103" t="s">
        <v>130</v>
      </c>
      <c r="C188" s="102" t="s">
        <v>137</v>
      </c>
      <c r="D188" s="107">
        <v>1</v>
      </c>
      <c r="E188" s="107">
        <v>1</v>
      </c>
      <c r="F188" s="107">
        <v>5</v>
      </c>
      <c r="G188" s="107">
        <v>4</v>
      </c>
      <c r="H188" s="107">
        <v>7</v>
      </c>
      <c r="I188" s="107">
        <v>4</v>
      </c>
      <c r="J188" s="107">
        <v>4</v>
      </c>
      <c r="K188" s="107">
        <v>1</v>
      </c>
      <c r="L188" s="106">
        <f>SUM(D188:K188)</f>
        <v>27</v>
      </c>
      <c r="M188" s="106">
        <f>MAX(O188:S188)</f>
        <v>20</v>
      </c>
      <c r="N188" s="105">
        <f>SUM(D188:K188)/2</f>
        <v>13.5</v>
      </c>
      <c r="O188" s="92">
        <f>SUM(D188:G188)</f>
        <v>11</v>
      </c>
      <c r="P188" s="92">
        <f>SUM(E188:H188)</f>
        <v>17</v>
      </c>
      <c r="Q188" s="92">
        <f>SUM(F188:I188)</f>
        <v>20</v>
      </c>
      <c r="R188" s="92">
        <f>SUM(G188:J188)</f>
        <v>19</v>
      </c>
      <c r="S188" s="92">
        <f>SUM(H188:K188)</f>
        <v>16</v>
      </c>
    </row>
    <row r="189" spans="1:19">
      <c r="A189" s="104" t="s">
        <v>132</v>
      </c>
      <c r="B189" s="103" t="s">
        <v>130</v>
      </c>
      <c r="C189" s="102" t="s">
        <v>137</v>
      </c>
      <c r="D189" s="107">
        <v>5</v>
      </c>
      <c r="E189" s="107">
        <v>4</v>
      </c>
      <c r="F189" s="107">
        <v>1</v>
      </c>
      <c r="G189" s="107">
        <v>1</v>
      </c>
      <c r="H189" s="107">
        <v>3</v>
      </c>
      <c r="I189" s="107">
        <v>6</v>
      </c>
      <c r="J189" s="107">
        <v>7</v>
      </c>
      <c r="K189" s="107">
        <v>4</v>
      </c>
      <c r="L189" s="106">
        <f>SUM(D189:K189)</f>
        <v>31</v>
      </c>
      <c r="M189" s="106">
        <f>MAX(O189:S189)</f>
        <v>20</v>
      </c>
      <c r="N189" s="105">
        <f>SUM(D189:K189)/2</f>
        <v>15.5</v>
      </c>
      <c r="O189" s="92">
        <f>SUM(D189:G189)</f>
        <v>11</v>
      </c>
      <c r="P189" s="92">
        <f>SUM(E189:H189)</f>
        <v>9</v>
      </c>
      <c r="Q189" s="92">
        <f>SUM(F189:I189)</f>
        <v>11</v>
      </c>
      <c r="R189" s="92">
        <f>SUM(G189:J189)</f>
        <v>17</v>
      </c>
      <c r="S189" s="92">
        <f>SUM(H189:K189)</f>
        <v>20</v>
      </c>
    </row>
    <row r="190" spans="1:19">
      <c r="A190" s="104" t="s">
        <v>131</v>
      </c>
      <c r="B190" s="103" t="s">
        <v>130</v>
      </c>
      <c r="C190" s="102" t="s">
        <v>137</v>
      </c>
      <c r="D190" s="107">
        <v>2</v>
      </c>
      <c r="E190" s="107">
        <v>2</v>
      </c>
      <c r="F190" s="107">
        <v>3</v>
      </c>
      <c r="G190" s="107">
        <v>0</v>
      </c>
      <c r="H190" s="107">
        <v>7</v>
      </c>
      <c r="I190" s="107">
        <v>7</v>
      </c>
      <c r="J190" s="107">
        <v>5</v>
      </c>
      <c r="K190" s="107">
        <v>1</v>
      </c>
      <c r="L190" s="106">
        <f>SUM(D190:K190)</f>
        <v>27</v>
      </c>
      <c r="M190" s="106">
        <f>MAX(O190:S190)</f>
        <v>20</v>
      </c>
      <c r="N190" s="105">
        <f>SUM(D190:K190)/2</f>
        <v>13.5</v>
      </c>
      <c r="O190" s="92">
        <f>SUM(D190:G190)</f>
        <v>7</v>
      </c>
      <c r="P190" s="92">
        <f>SUM(E190:H190)</f>
        <v>12</v>
      </c>
      <c r="Q190" s="92">
        <f>SUM(F190:I190)</f>
        <v>17</v>
      </c>
      <c r="R190" s="92">
        <f>SUM(G190:J190)</f>
        <v>19</v>
      </c>
      <c r="S190" s="92">
        <f>SUM(H190:K190)</f>
        <v>20</v>
      </c>
    </row>
    <row r="191" spans="1:19">
      <c r="A191" s="104" t="s">
        <v>129</v>
      </c>
      <c r="B191" s="103" t="s">
        <v>128</v>
      </c>
      <c r="C191" s="102" t="s">
        <v>137</v>
      </c>
      <c r="D191" s="107">
        <v>7</v>
      </c>
      <c r="E191" s="107">
        <v>8</v>
      </c>
      <c r="F191" s="107">
        <v>6</v>
      </c>
      <c r="G191" s="107">
        <v>8</v>
      </c>
      <c r="H191" s="107">
        <v>8</v>
      </c>
      <c r="I191" s="107">
        <v>7</v>
      </c>
      <c r="J191" s="107">
        <v>8</v>
      </c>
      <c r="K191" s="107">
        <v>4</v>
      </c>
      <c r="L191" s="106">
        <f>SUM(D191:K191)</f>
        <v>56</v>
      </c>
      <c r="M191" s="106">
        <f>MAX(O191:S191)</f>
        <v>31</v>
      </c>
      <c r="N191" s="105">
        <f>SUM(D191:K191)/2</f>
        <v>28</v>
      </c>
      <c r="O191" s="92">
        <f>SUM(D191:G191)</f>
        <v>29</v>
      </c>
      <c r="P191" s="92">
        <f>SUM(E191:H191)</f>
        <v>30</v>
      </c>
      <c r="Q191" s="92">
        <f>SUM(F191:I191)</f>
        <v>29</v>
      </c>
      <c r="R191" s="92">
        <f>SUM(G191:J191)</f>
        <v>31</v>
      </c>
      <c r="S191" s="92">
        <f>SUM(H191:K191)</f>
        <v>27</v>
      </c>
    </row>
    <row r="192" spans="1:19">
      <c r="A192" s="104" t="s">
        <v>127</v>
      </c>
      <c r="B192" s="103" t="s">
        <v>126</v>
      </c>
      <c r="C192" s="102" t="s">
        <v>137</v>
      </c>
      <c r="D192" s="107">
        <v>0</v>
      </c>
      <c r="E192" s="107">
        <v>0</v>
      </c>
      <c r="F192" s="107">
        <v>0</v>
      </c>
      <c r="G192" s="107">
        <v>0</v>
      </c>
      <c r="H192" s="107">
        <v>0</v>
      </c>
      <c r="I192" s="107">
        <v>0</v>
      </c>
      <c r="J192" s="107">
        <v>0</v>
      </c>
      <c r="K192" s="107">
        <v>0</v>
      </c>
      <c r="L192" s="106">
        <f>SUM(D192:K192)</f>
        <v>0</v>
      </c>
      <c r="M192" s="106">
        <f>MAX(O192:S192)</f>
        <v>0</v>
      </c>
      <c r="N192" s="105">
        <f>SUM(D192:K192)/2</f>
        <v>0</v>
      </c>
      <c r="O192" s="92">
        <f>SUM(D192:G192)</f>
        <v>0</v>
      </c>
      <c r="P192" s="92">
        <f>SUM(E192:H192)</f>
        <v>0</v>
      </c>
      <c r="Q192" s="92">
        <f>SUM(F192:I192)</f>
        <v>0</v>
      </c>
      <c r="R192" s="92">
        <f>SUM(G192:J192)</f>
        <v>0</v>
      </c>
      <c r="S192" s="92">
        <f>SUM(H192:K192)</f>
        <v>0</v>
      </c>
    </row>
    <row r="193" spans="1:19">
      <c r="A193" s="104" t="s">
        <v>125</v>
      </c>
      <c r="B193" s="103" t="s">
        <v>123</v>
      </c>
      <c r="C193" s="102" t="s">
        <v>137</v>
      </c>
      <c r="D193" s="107">
        <v>5</v>
      </c>
      <c r="E193" s="107">
        <v>2</v>
      </c>
      <c r="F193" s="107">
        <v>6</v>
      </c>
      <c r="G193" s="107">
        <v>6</v>
      </c>
      <c r="H193" s="107">
        <v>1</v>
      </c>
      <c r="I193" s="107">
        <v>1</v>
      </c>
      <c r="J193" s="107">
        <v>0</v>
      </c>
      <c r="K193" s="107">
        <v>6</v>
      </c>
      <c r="L193" s="106">
        <f>SUM(D193:K193)</f>
        <v>27</v>
      </c>
      <c r="M193" s="106">
        <f>MAX(O193:S193)</f>
        <v>19</v>
      </c>
      <c r="N193" s="105">
        <f>SUM(D193:K193)/2</f>
        <v>13.5</v>
      </c>
      <c r="O193" s="92">
        <f>SUM(D193:G193)</f>
        <v>19</v>
      </c>
      <c r="P193" s="92">
        <f>SUM(E193:H193)</f>
        <v>15</v>
      </c>
      <c r="Q193" s="92">
        <f>SUM(F193:I193)</f>
        <v>14</v>
      </c>
      <c r="R193" s="92">
        <f>SUM(G193:J193)</f>
        <v>8</v>
      </c>
      <c r="S193" s="92">
        <f>SUM(H193:K193)</f>
        <v>8</v>
      </c>
    </row>
    <row r="194" spans="1:19">
      <c r="A194" s="104" t="s">
        <v>124</v>
      </c>
      <c r="B194" s="103" t="s">
        <v>123</v>
      </c>
      <c r="C194" s="102" t="s">
        <v>137</v>
      </c>
      <c r="D194" s="107">
        <v>4</v>
      </c>
      <c r="E194" s="107">
        <v>5</v>
      </c>
      <c r="F194" s="107">
        <v>4</v>
      </c>
      <c r="G194" s="107">
        <v>10</v>
      </c>
      <c r="H194" s="107">
        <v>8</v>
      </c>
      <c r="I194" s="107">
        <v>6</v>
      </c>
      <c r="J194" s="107">
        <v>7</v>
      </c>
      <c r="K194" s="107">
        <v>6</v>
      </c>
      <c r="L194" s="106">
        <f>SUM(D194:K194)</f>
        <v>50</v>
      </c>
      <c r="M194" s="106">
        <f>MAX(O194:S194)</f>
        <v>31</v>
      </c>
      <c r="N194" s="105">
        <f>SUM(D194:K194)/2</f>
        <v>25</v>
      </c>
      <c r="O194" s="92">
        <f>SUM(D194:G194)</f>
        <v>23</v>
      </c>
      <c r="P194" s="92">
        <f>SUM(E194:H194)</f>
        <v>27</v>
      </c>
      <c r="Q194" s="92">
        <f>SUM(F194:I194)</f>
        <v>28</v>
      </c>
      <c r="R194" s="92">
        <f>SUM(G194:J194)</f>
        <v>31</v>
      </c>
      <c r="S194" s="92">
        <f>SUM(H194:K194)</f>
        <v>27</v>
      </c>
    </row>
    <row r="195" spans="1:19">
      <c r="A195" s="104" t="s">
        <v>122</v>
      </c>
      <c r="B195" s="103" t="s">
        <v>119</v>
      </c>
      <c r="C195" s="102" t="s">
        <v>137</v>
      </c>
      <c r="D195" s="107">
        <v>0</v>
      </c>
      <c r="E195" s="107">
        <v>0</v>
      </c>
      <c r="F195" s="107">
        <v>0</v>
      </c>
      <c r="G195" s="107">
        <v>1</v>
      </c>
      <c r="H195" s="107">
        <v>0</v>
      </c>
      <c r="I195" s="107">
        <v>1</v>
      </c>
      <c r="J195" s="107">
        <v>1</v>
      </c>
      <c r="K195" s="107">
        <v>0</v>
      </c>
      <c r="L195" s="106">
        <f>SUM(D195:K195)</f>
        <v>3</v>
      </c>
      <c r="M195" s="106">
        <f>MAX(O195:S195)</f>
        <v>3</v>
      </c>
      <c r="N195" s="105">
        <f>SUM(D195:K195)/2</f>
        <v>1.5</v>
      </c>
      <c r="O195" s="92">
        <f>SUM(D195:G195)</f>
        <v>1</v>
      </c>
      <c r="P195" s="92">
        <f>SUM(E195:H195)</f>
        <v>1</v>
      </c>
      <c r="Q195" s="92">
        <f>SUM(F195:I195)</f>
        <v>2</v>
      </c>
      <c r="R195" s="92">
        <f>SUM(G195:J195)</f>
        <v>3</v>
      </c>
      <c r="S195" s="92">
        <f>SUM(H195:K195)</f>
        <v>2</v>
      </c>
    </row>
    <row r="196" spans="1:19">
      <c r="A196" s="104" t="s">
        <v>121</v>
      </c>
      <c r="B196" s="103" t="s">
        <v>119</v>
      </c>
      <c r="C196" s="102" t="s">
        <v>137</v>
      </c>
      <c r="D196" s="107">
        <v>0</v>
      </c>
      <c r="E196" s="107">
        <v>0</v>
      </c>
      <c r="F196" s="107">
        <v>0</v>
      </c>
      <c r="G196" s="107">
        <v>0</v>
      </c>
      <c r="H196" s="107">
        <v>0</v>
      </c>
      <c r="I196" s="107">
        <v>0</v>
      </c>
      <c r="J196" s="107">
        <v>0</v>
      </c>
      <c r="K196" s="107">
        <v>0</v>
      </c>
      <c r="L196" s="106">
        <f>SUM(D196:K196)</f>
        <v>0</v>
      </c>
      <c r="M196" s="106">
        <f>MAX(O196:S196)</f>
        <v>0</v>
      </c>
      <c r="N196" s="105">
        <f>SUM(D196:K196)/2</f>
        <v>0</v>
      </c>
      <c r="O196" s="92">
        <f>SUM(D196:G196)</f>
        <v>0</v>
      </c>
      <c r="P196" s="92">
        <f>SUM(E196:H196)</f>
        <v>0</v>
      </c>
      <c r="Q196" s="92">
        <f>SUM(F196:I196)</f>
        <v>0</v>
      </c>
      <c r="R196" s="92">
        <f>SUM(G196:J196)</f>
        <v>0</v>
      </c>
      <c r="S196" s="92">
        <f>SUM(H196:K196)</f>
        <v>0</v>
      </c>
    </row>
    <row r="197" spans="1:19">
      <c r="A197" s="104" t="s">
        <v>120</v>
      </c>
      <c r="B197" s="103" t="s">
        <v>119</v>
      </c>
      <c r="C197" s="102" t="s">
        <v>137</v>
      </c>
      <c r="D197" s="107">
        <v>1</v>
      </c>
      <c r="E197" s="107">
        <v>10</v>
      </c>
      <c r="F197" s="107">
        <v>12</v>
      </c>
      <c r="G197" s="107">
        <v>28</v>
      </c>
      <c r="H197" s="107">
        <v>12</v>
      </c>
      <c r="I197" s="107">
        <v>12</v>
      </c>
      <c r="J197" s="107">
        <v>15</v>
      </c>
      <c r="K197" s="107">
        <v>0</v>
      </c>
      <c r="L197" s="106">
        <f>SUM(D197:K197)</f>
        <v>90</v>
      </c>
      <c r="M197" s="106">
        <f>MAX(O197:S197)</f>
        <v>67</v>
      </c>
      <c r="N197" s="105">
        <f>SUM(D197:K197)/2</f>
        <v>45</v>
      </c>
      <c r="O197" s="92">
        <f>SUM(D197:G197)</f>
        <v>51</v>
      </c>
      <c r="P197" s="92">
        <f>SUM(E197:H197)</f>
        <v>62</v>
      </c>
      <c r="Q197" s="92">
        <f>SUM(F197:I197)</f>
        <v>64</v>
      </c>
      <c r="R197" s="92">
        <f>SUM(G197:J197)</f>
        <v>67</v>
      </c>
      <c r="S197" s="92">
        <f>SUM(H197:K197)</f>
        <v>39</v>
      </c>
    </row>
    <row r="198" spans="1:19">
      <c r="A198" s="104" t="s">
        <v>118</v>
      </c>
      <c r="B198" s="103" t="s">
        <v>113</v>
      </c>
      <c r="C198" s="102" t="s">
        <v>137</v>
      </c>
      <c r="D198" s="107">
        <v>4</v>
      </c>
      <c r="E198" s="107">
        <v>7</v>
      </c>
      <c r="F198" s="107">
        <v>8</v>
      </c>
      <c r="G198" s="107">
        <v>5</v>
      </c>
      <c r="H198" s="107">
        <v>6</v>
      </c>
      <c r="I198" s="107">
        <v>6</v>
      </c>
      <c r="J198" s="107">
        <v>2</v>
      </c>
      <c r="K198" s="107">
        <v>3</v>
      </c>
      <c r="L198" s="106">
        <f>SUM(D198:K198)</f>
        <v>41</v>
      </c>
      <c r="M198" s="106">
        <f>MAX(O198:S198)</f>
        <v>26</v>
      </c>
      <c r="N198" s="105">
        <f>SUM(D198:K198)/2</f>
        <v>20.5</v>
      </c>
      <c r="O198" s="92">
        <f>SUM(D198:G198)</f>
        <v>24</v>
      </c>
      <c r="P198" s="92">
        <f>SUM(E198:H198)</f>
        <v>26</v>
      </c>
      <c r="Q198" s="92">
        <f>SUM(F198:I198)</f>
        <v>25</v>
      </c>
      <c r="R198" s="92">
        <f>SUM(G198:J198)</f>
        <v>19</v>
      </c>
      <c r="S198" s="92">
        <f>SUM(H198:K198)</f>
        <v>17</v>
      </c>
    </row>
    <row r="199" spans="1:19">
      <c r="A199" s="104" t="s">
        <v>117</v>
      </c>
      <c r="B199" s="103" t="s">
        <v>113</v>
      </c>
      <c r="C199" s="102" t="s">
        <v>137</v>
      </c>
      <c r="D199" s="107">
        <v>1</v>
      </c>
      <c r="E199" s="107">
        <v>1</v>
      </c>
      <c r="F199" s="107">
        <v>0</v>
      </c>
      <c r="G199" s="107">
        <v>2</v>
      </c>
      <c r="H199" s="107">
        <v>0</v>
      </c>
      <c r="I199" s="107">
        <v>0</v>
      </c>
      <c r="J199" s="107">
        <v>0</v>
      </c>
      <c r="K199" s="107">
        <v>0</v>
      </c>
      <c r="L199" s="106">
        <f>SUM(D199:K199)</f>
        <v>4</v>
      </c>
      <c r="M199" s="106">
        <f>MAX(O199:S199)</f>
        <v>4</v>
      </c>
      <c r="N199" s="105">
        <f>SUM(D199:K199)/2</f>
        <v>2</v>
      </c>
      <c r="O199" s="92">
        <f>SUM(D199:G199)</f>
        <v>4</v>
      </c>
      <c r="P199" s="92">
        <f>SUM(E199:H199)</f>
        <v>3</v>
      </c>
      <c r="Q199" s="92">
        <f>SUM(F199:I199)</f>
        <v>2</v>
      </c>
      <c r="R199" s="92">
        <f>SUM(G199:J199)</f>
        <v>2</v>
      </c>
      <c r="S199" s="92">
        <f>SUM(H199:K199)</f>
        <v>0</v>
      </c>
    </row>
    <row r="200" spans="1:19">
      <c r="A200" s="104" t="s">
        <v>116</v>
      </c>
      <c r="B200" s="103" t="s">
        <v>113</v>
      </c>
      <c r="C200" s="102" t="s">
        <v>137</v>
      </c>
      <c r="D200" s="107">
        <v>0</v>
      </c>
      <c r="E200" s="107">
        <v>0</v>
      </c>
      <c r="F200" s="107">
        <v>0</v>
      </c>
      <c r="G200" s="107">
        <v>0</v>
      </c>
      <c r="H200" s="107">
        <v>0</v>
      </c>
      <c r="I200" s="107">
        <v>0</v>
      </c>
      <c r="J200" s="107">
        <v>0</v>
      </c>
      <c r="K200" s="107">
        <v>2</v>
      </c>
      <c r="L200" s="106">
        <f>SUM(D200:K200)</f>
        <v>2</v>
      </c>
      <c r="M200" s="106">
        <f>MAX(O200:S200)</f>
        <v>2</v>
      </c>
      <c r="N200" s="105">
        <f>SUM(D200:K200)/2</f>
        <v>1</v>
      </c>
      <c r="O200" s="92">
        <f>SUM(D200:G200)</f>
        <v>0</v>
      </c>
      <c r="P200" s="92">
        <f>SUM(E200:H200)</f>
        <v>0</v>
      </c>
      <c r="Q200" s="92">
        <f>SUM(F200:I200)</f>
        <v>0</v>
      </c>
      <c r="R200" s="92">
        <f>SUM(G200:J200)</f>
        <v>0</v>
      </c>
      <c r="S200" s="92">
        <f>SUM(H200:K200)</f>
        <v>2</v>
      </c>
    </row>
    <row r="201" spans="1:19">
      <c r="A201" s="104" t="s">
        <v>115</v>
      </c>
      <c r="B201" s="103" t="s">
        <v>113</v>
      </c>
      <c r="C201" s="102" t="s">
        <v>137</v>
      </c>
      <c r="D201" s="107">
        <v>2</v>
      </c>
      <c r="E201" s="107">
        <v>0</v>
      </c>
      <c r="F201" s="107">
        <v>1</v>
      </c>
      <c r="G201" s="107">
        <v>2</v>
      </c>
      <c r="H201" s="107">
        <v>0</v>
      </c>
      <c r="I201" s="107">
        <v>2</v>
      </c>
      <c r="J201" s="107">
        <v>0</v>
      </c>
      <c r="K201" s="107">
        <v>1</v>
      </c>
      <c r="L201" s="106">
        <f>SUM(D201:K201)</f>
        <v>8</v>
      </c>
      <c r="M201" s="106">
        <f>MAX(O201:S201)</f>
        <v>5</v>
      </c>
      <c r="N201" s="105">
        <f>SUM(D201:K201)/2</f>
        <v>4</v>
      </c>
      <c r="O201" s="92">
        <f>SUM(D201:G201)</f>
        <v>5</v>
      </c>
      <c r="P201" s="92">
        <f>SUM(E201:H201)</f>
        <v>3</v>
      </c>
      <c r="Q201" s="92">
        <f>SUM(F201:I201)</f>
        <v>5</v>
      </c>
      <c r="R201" s="92">
        <f>SUM(G201:J201)</f>
        <v>4</v>
      </c>
      <c r="S201" s="92">
        <f>SUM(H201:K201)</f>
        <v>3</v>
      </c>
    </row>
    <row r="202" spans="1:19">
      <c r="A202" s="104" t="s">
        <v>114</v>
      </c>
      <c r="B202" s="103" t="s">
        <v>113</v>
      </c>
      <c r="C202" s="102" t="s">
        <v>137</v>
      </c>
      <c r="D202" s="107">
        <v>2</v>
      </c>
      <c r="E202" s="107">
        <v>0</v>
      </c>
      <c r="F202" s="107">
        <v>1</v>
      </c>
      <c r="G202" s="107">
        <v>3</v>
      </c>
      <c r="H202" s="107">
        <v>1</v>
      </c>
      <c r="I202" s="107">
        <v>0</v>
      </c>
      <c r="J202" s="107">
        <v>2</v>
      </c>
      <c r="K202" s="107">
        <v>0</v>
      </c>
      <c r="L202" s="106">
        <f>SUM(D202:K202)</f>
        <v>9</v>
      </c>
      <c r="M202" s="106">
        <f>MAX(O202:S202)</f>
        <v>6</v>
      </c>
      <c r="N202" s="105">
        <f>SUM(D202:K202)/2</f>
        <v>4.5</v>
      </c>
      <c r="O202" s="92">
        <f>SUM(D202:G202)</f>
        <v>6</v>
      </c>
      <c r="P202" s="92">
        <f>SUM(E202:H202)</f>
        <v>5</v>
      </c>
      <c r="Q202" s="92">
        <f>SUM(F202:I202)</f>
        <v>5</v>
      </c>
      <c r="R202" s="92">
        <f>SUM(G202:J202)</f>
        <v>6</v>
      </c>
      <c r="S202" s="92">
        <f>SUM(H202:K202)</f>
        <v>3</v>
      </c>
    </row>
    <row r="203" spans="1:19">
      <c r="A203" s="104" t="s">
        <v>112</v>
      </c>
      <c r="B203" s="103" t="s">
        <v>111</v>
      </c>
      <c r="C203" s="102" t="s">
        <v>137</v>
      </c>
      <c r="D203" s="107">
        <v>1</v>
      </c>
      <c r="E203" s="107">
        <v>1</v>
      </c>
      <c r="F203" s="107">
        <v>2</v>
      </c>
      <c r="G203" s="107">
        <v>1</v>
      </c>
      <c r="H203" s="107">
        <v>1</v>
      </c>
      <c r="I203" s="107">
        <v>2</v>
      </c>
      <c r="J203" s="107">
        <v>1</v>
      </c>
      <c r="K203" s="107">
        <v>0</v>
      </c>
      <c r="L203" s="106">
        <f>SUM(D203:K203)</f>
        <v>9</v>
      </c>
      <c r="M203" s="106">
        <f>MAX(O203:S203)</f>
        <v>6</v>
      </c>
      <c r="N203" s="105">
        <f>SUM(D203:K203)/2</f>
        <v>4.5</v>
      </c>
      <c r="O203" s="92">
        <f>SUM(D203:G203)</f>
        <v>5</v>
      </c>
      <c r="P203" s="92">
        <f>SUM(E203:H203)</f>
        <v>5</v>
      </c>
      <c r="Q203" s="92">
        <f>SUM(F203:I203)</f>
        <v>6</v>
      </c>
      <c r="R203" s="92">
        <f>SUM(G203:J203)</f>
        <v>5</v>
      </c>
      <c r="S203" s="92">
        <f>SUM(H203:K203)</f>
        <v>4</v>
      </c>
    </row>
    <row r="204" spans="1:19">
      <c r="A204" s="104" t="s">
        <v>110</v>
      </c>
      <c r="B204" s="103" t="s">
        <v>104</v>
      </c>
      <c r="C204" s="102" t="s">
        <v>137</v>
      </c>
      <c r="D204" s="107">
        <v>0</v>
      </c>
      <c r="E204" s="107">
        <v>0</v>
      </c>
      <c r="F204" s="107">
        <v>0</v>
      </c>
      <c r="G204" s="107">
        <v>1</v>
      </c>
      <c r="H204" s="107">
        <v>1</v>
      </c>
      <c r="I204" s="107">
        <v>0</v>
      </c>
      <c r="J204" s="107">
        <v>0</v>
      </c>
      <c r="K204" s="107">
        <v>1</v>
      </c>
      <c r="L204" s="106">
        <f>SUM(D204:K204)</f>
        <v>3</v>
      </c>
      <c r="M204" s="106">
        <f>MAX(O204:S204)</f>
        <v>2</v>
      </c>
      <c r="N204" s="105">
        <f>SUM(D204:K204)/2</f>
        <v>1.5</v>
      </c>
      <c r="O204" s="92">
        <f>SUM(D204:G204)</f>
        <v>1</v>
      </c>
      <c r="P204" s="92">
        <f>SUM(E204:H204)</f>
        <v>2</v>
      </c>
      <c r="Q204" s="92">
        <f>SUM(F204:I204)</f>
        <v>2</v>
      </c>
      <c r="R204" s="92">
        <f>SUM(G204:J204)</f>
        <v>2</v>
      </c>
      <c r="S204" s="92">
        <f>SUM(H204:K204)</f>
        <v>2</v>
      </c>
    </row>
    <row r="205" spans="1:19">
      <c r="A205" s="104" t="s">
        <v>109</v>
      </c>
      <c r="B205" s="103" t="s">
        <v>108</v>
      </c>
      <c r="C205" s="102" t="s">
        <v>137</v>
      </c>
      <c r="D205" s="107">
        <v>0</v>
      </c>
      <c r="E205" s="107">
        <v>0</v>
      </c>
      <c r="F205" s="107">
        <v>0</v>
      </c>
      <c r="G205" s="107">
        <v>2</v>
      </c>
      <c r="H205" s="107">
        <v>0</v>
      </c>
      <c r="I205" s="107">
        <v>0</v>
      </c>
      <c r="J205" s="107">
        <v>3</v>
      </c>
      <c r="K205" s="107">
        <v>0</v>
      </c>
      <c r="L205" s="106">
        <f>SUM(D205:K205)</f>
        <v>5</v>
      </c>
      <c r="M205" s="106">
        <f>MAX(O205:S205)</f>
        <v>5</v>
      </c>
      <c r="N205" s="105">
        <f>SUM(D205:K205)/2</f>
        <v>2.5</v>
      </c>
      <c r="O205" s="92">
        <f>SUM(D205:G205)</f>
        <v>2</v>
      </c>
      <c r="P205" s="92">
        <f>SUM(E205:H205)</f>
        <v>2</v>
      </c>
      <c r="Q205" s="92">
        <f>SUM(F205:I205)</f>
        <v>2</v>
      </c>
      <c r="R205" s="92">
        <f>SUM(G205:J205)</f>
        <v>5</v>
      </c>
      <c r="S205" s="92">
        <f>SUM(H205:K205)</f>
        <v>3</v>
      </c>
    </row>
    <row r="206" spans="1:19">
      <c r="A206" s="104" t="s">
        <v>107</v>
      </c>
      <c r="B206" s="103" t="s">
        <v>104</v>
      </c>
      <c r="C206" s="102" t="s">
        <v>137</v>
      </c>
      <c r="D206" s="107">
        <v>0</v>
      </c>
      <c r="E206" s="107">
        <v>0</v>
      </c>
      <c r="F206" s="107">
        <v>0</v>
      </c>
      <c r="G206" s="107">
        <v>0</v>
      </c>
      <c r="H206" s="107">
        <v>1</v>
      </c>
      <c r="I206" s="107">
        <v>0</v>
      </c>
      <c r="J206" s="107">
        <v>1</v>
      </c>
      <c r="K206" s="107">
        <v>0</v>
      </c>
      <c r="L206" s="106">
        <f>SUM(D206:K206)</f>
        <v>2</v>
      </c>
      <c r="M206" s="106">
        <f>MAX(O206:S206)</f>
        <v>2</v>
      </c>
      <c r="N206" s="105">
        <f>SUM(D206:K206)/2</f>
        <v>1</v>
      </c>
      <c r="O206" s="92">
        <f>SUM(D206:G206)</f>
        <v>0</v>
      </c>
      <c r="P206" s="92">
        <f>SUM(E206:H206)</f>
        <v>1</v>
      </c>
      <c r="Q206" s="92">
        <f>SUM(F206:I206)</f>
        <v>1</v>
      </c>
      <c r="R206" s="92">
        <f>SUM(G206:J206)</f>
        <v>2</v>
      </c>
      <c r="S206" s="92">
        <f>SUM(H206:K206)</f>
        <v>2</v>
      </c>
    </row>
    <row r="207" spans="1:19">
      <c r="A207" s="104" t="s">
        <v>106</v>
      </c>
      <c r="B207" s="103" t="s">
        <v>104</v>
      </c>
      <c r="C207" s="102" t="s">
        <v>137</v>
      </c>
      <c r="D207" s="107">
        <v>3</v>
      </c>
      <c r="E207" s="107">
        <v>0</v>
      </c>
      <c r="F207" s="107">
        <v>0</v>
      </c>
      <c r="G207" s="107">
        <v>2</v>
      </c>
      <c r="H207" s="107">
        <v>0</v>
      </c>
      <c r="I207" s="107">
        <v>3</v>
      </c>
      <c r="J207" s="107">
        <v>0</v>
      </c>
      <c r="K207" s="107">
        <v>1</v>
      </c>
      <c r="L207" s="106">
        <f>SUM(D207:K207)</f>
        <v>9</v>
      </c>
      <c r="M207" s="106">
        <f>MAX(O207:S207)</f>
        <v>5</v>
      </c>
      <c r="N207" s="105">
        <f>SUM(D207:K207)/2</f>
        <v>4.5</v>
      </c>
      <c r="O207" s="92">
        <f>SUM(D207:G207)</f>
        <v>5</v>
      </c>
      <c r="P207" s="92">
        <f>SUM(E207:H207)</f>
        <v>2</v>
      </c>
      <c r="Q207" s="92">
        <f>SUM(F207:I207)</f>
        <v>5</v>
      </c>
      <c r="R207" s="92">
        <f>SUM(G207:J207)</f>
        <v>5</v>
      </c>
      <c r="S207" s="92">
        <f>SUM(H207:K207)</f>
        <v>4</v>
      </c>
    </row>
    <row r="208" spans="1:19">
      <c r="A208" s="104" t="s">
        <v>105</v>
      </c>
      <c r="B208" s="103" t="s">
        <v>104</v>
      </c>
      <c r="C208" s="102" t="s">
        <v>137</v>
      </c>
      <c r="D208" s="107">
        <v>2</v>
      </c>
      <c r="E208" s="107">
        <v>1</v>
      </c>
      <c r="F208" s="107">
        <v>3</v>
      </c>
      <c r="G208" s="107">
        <v>7</v>
      </c>
      <c r="H208" s="107">
        <v>4</v>
      </c>
      <c r="I208" s="107">
        <v>2</v>
      </c>
      <c r="J208" s="107">
        <v>4</v>
      </c>
      <c r="K208" s="107">
        <v>6</v>
      </c>
      <c r="L208" s="106">
        <f>SUM(D208:K208)</f>
        <v>29</v>
      </c>
      <c r="M208" s="106">
        <f>MAX(O208:S208)</f>
        <v>17</v>
      </c>
      <c r="N208" s="105">
        <f>SUM(D208:K208)/2</f>
        <v>14.5</v>
      </c>
      <c r="O208" s="92">
        <f>SUM(D208:G208)</f>
        <v>13</v>
      </c>
      <c r="P208" s="92">
        <f>SUM(E208:H208)</f>
        <v>15</v>
      </c>
      <c r="Q208" s="92">
        <f>SUM(F208:I208)</f>
        <v>16</v>
      </c>
      <c r="R208" s="92">
        <f>SUM(G208:J208)</f>
        <v>17</v>
      </c>
      <c r="S208" s="92">
        <f>SUM(H208:K208)</f>
        <v>16</v>
      </c>
    </row>
    <row r="209" spans="1:24">
      <c r="A209" s="104" t="s">
        <v>103</v>
      </c>
      <c r="B209" s="103" t="s">
        <v>97</v>
      </c>
      <c r="C209" s="102" t="s">
        <v>137</v>
      </c>
      <c r="D209" s="107">
        <v>1</v>
      </c>
      <c r="E209" s="107">
        <v>0</v>
      </c>
      <c r="F209" s="107">
        <v>0</v>
      </c>
      <c r="G209" s="107">
        <v>1</v>
      </c>
      <c r="H209" s="107">
        <v>2</v>
      </c>
      <c r="I209" s="107">
        <v>1</v>
      </c>
      <c r="J209" s="107">
        <v>1</v>
      </c>
      <c r="K209" s="107">
        <v>1</v>
      </c>
      <c r="L209" s="106">
        <f>SUM(D209:K209)</f>
        <v>7</v>
      </c>
      <c r="M209" s="106">
        <f>MAX(O209:S209)</f>
        <v>5</v>
      </c>
      <c r="N209" s="105">
        <f>SUM(D209:K209)/2</f>
        <v>3.5</v>
      </c>
      <c r="O209" s="92">
        <f>SUM(D209:G209)</f>
        <v>2</v>
      </c>
      <c r="P209" s="92">
        <f>SUM(E209:H209)</f>
        <v>3</v>
      </c>
      <c r="Q209" s="92">
        <f>SUM(F209:I209)</f>
        <v>4</v>
      </c>
      <c r="R209" s="92">
        <f>SUM(G209:J209)</f>
        <v>5</v>
      </c>
      <c r="S209" s="92">
        <f>SUM(H209:K209)</f>
        <v>5</v>
      </c>
    </row>
    <row r="210" spans="1:24">
      <c r="A210" s="104" t="s">
        <v>102</v>
      </c>
      <c r="B210" s="103" t="s">
        <v>101</v>
      </c>
      <c r="C210" s="102" t="s">
        <v>137</v>
      </c>
      <c r="D210" s="107">
        <v>0</v>
      </c>
      <c r="E210" s="107">
        <v>0</v>
      </c>
      <c r="F210" s="107">
        <v>0</v>
      </c>
      <c r="G210" s="107">
        <v>3</v>
      </c>
      <c r="H210" s="107">
        <v>0</v>
      </c>
      <c r="I210" s="107">
        <v>0</v>
      </c>
      <c r="J210" s="107">
        <v>0</v>
      </c>
      <c r="K210" s="107">
        <v>0</v>
      </c>
      <c r="L210" s="106">
        <f>SUM(D210:K210)</f>
        <v>3</v>
      </c>
      <c r="M210" s="106">
        <f>MAX(O210:S210)</f>
        <v>3</v>
      </c>
      <c r="N210" s="105">
        <f>SUM(D210:K210)/2</f>
        <v>1.5</v>
      </c>
      <c r="O210" s="92">
        <f>SUM(D210:G210)</f>
        <v>3</v>
      </c>
      <c r="P210" s="92">
        <f>SUM(E210:H210)</f>
        <v>3</v>
      </c>
      <c r="Q210" s="92">
        <f>SUM(F210:I210)</f>
        <v>3</v>
      </c>
      <c r="R210" s="92">
        <f>SUM(G210:J210)</f>
        <v>3</v>
      </c>
      <c r="S210" s="92">
        <f>SUM(H210:K210)</f>
        <v>0</v>
      </c>
    </row>
    <row r="211" spans="1:24">
      <c r="A211" s="104" t="s">
        <v>100</v>
      </c>
      <c r="B211" s="103" t="s">
        <v>99</v>
      </c>
      <c r="C211" s="102" t="s">
        <v>137</v>
      </c>
      <c r="D211" s="107">
        <v>0</v>
      </c>
      <c r="E211" s="107">
        <v>2</v>
      </c>
      <c r="F211" s="107">
        <v>4</v>
      </c>
      <c r="G211" s="107">
        <v>10</v>
      </c>
      <c r="H211" s="107">
        <v>7</v>
      </c>
      <c r="I211" s="107">
        <v>7</v>
      </c>
      <c r="J211" s="107">
        <v>6</v>
      </c>
      <c r="K211" s="107">
        <v>1</v>
      </c>
      <c r="L211" s="106">
        <f>SUM(D211:K211)</f>
        <v>37</v>
      </c>
      <c r="M211" s="106">
        <f>MAX(O211:S211)</f>
        <v>30</v>
      </c>
      <c r="N211" s="105">
        <f>SUM(D211:K211)/2</f>
        <v>18.5</v>
      </c>
      <c r="O211" s="92">
        <f>SUM(D211:G211)</f>
        <v>16</v>
      </c>
      <c r="P211" s="92">
        <f>SUM(E211:H211)</f>
        <v>23</v>
      </c>
      <c r="Q211" s="92">
        <f>SUM(F211:I211)</f>
        <v>28</v>
      </c>
      <c r="R211" s="92">
        <f>SUM(G211:J211)</f>
        <v>30</v>
      </c>
      <c r="S211" s="92">
        <f>SUM(H211:K211)</f>
        <v>21</v>
      </c>
    </row>
    <row r="212" spans="1:24">
      <c r="A212" s="104" t="s">
        <v>98</v>
      </c>
      <c r="B212" s="103" t="s">
        <v>97</v>
      </c>
      <c r="C212" s="102" t="s">
        <v>137</v>
      </c>
      <c r="D212" s="107">
        <v>0</v>
      </c>
      <c r="E212" s="107">
        <v>0</v>
      </c>
      <c r="F212" s="107">
        <v>0</v>
      </c>
      <c r="G212" s="107">
        <v>0</v>
      </c>
      <c r="H212" s="107">
        <v>0</v>
      </c>
      <c r="I212" s="107">
        <v>0</v>
      </c>
      <c r="J212" s="107">
        <v>1</v>
      </c>
      <c r="K212" s="107">
        <v>1</v>
      </c>
      <c r="L212" s="106">
        <f>SUM(D212:K212)</f>
        <v>2</v>
      </c>
      <c r="M212" s="106">
        <f>MAX(O212:S212)</f>
        <v>2</v>
      </c>
      <c r="N212" s="105">
        <f>SUM(D212:K212)/2</f>
        <v>1</v>
      </c>
      <c r="O212" s="92">
        <f>SUM(D212:G212)</f>
        <v>0</v>
      </c>
      <c r="P212" s="92">
        <f>SUM(E212:H212)</f>
        <v>0</v>
      </c>
      <c r="Q212" s="92">
        <f>SUM(F212:I212)</f>
        <v>0</v>
      </c>
      <c r="R212" s="92">
        <f>SUM(G212:J212)</f>
        <v>1</v>
      </c>
      <c r="S212" s="92">
        <f>SUM(H212:K212)</f>
        <v>2</v>
      </c>
    </row>
    <row r="213" spans="1:24">
      <c r="A213" s="104" t="s">
        <v>43</v>
      </c>
      <c r="B213" s="103" t="s">
        <v>96</v>
      </c>
      <c r="C213" s="102" t="s">
        <v>137</v>
      </c>
      <c r="D213" s="101">
        <v>5</v>
      </c>
      <c r="E213" s="101">
        <v>11</v>
      </c>
      <c r="F213" s="101">
        <v>14</v>
      </c>
      <c r="G213" s="101">
        <v>18</v>
      </c>
      <c r="H213" s="101">
        <v>22</v>
      </c>
      <c r="I213" s="101">
        <v>13</v>
      </c>
      <c r="J213" s="101">
        <v>10</v>
      </c>
      <c r="K213" s="101">
        <v>5</v>
      </c>
      <c r="L213" s="100">
        <f>SUM(D213:K213)</f>
        <v>98</v>
      </c>
      <c r="M213" s="100">
        <f>MAX(O213:S213)</f>
        <v>67</v>
      </c>
      <c r="N213" s="99">
        <f>SUM(D213:K213)/2</f>
        <v>49</v>
      </c>
      <c r="O213" s="92">
        <f>SUM(D213:G213)</f>
        <v>48</v>
      </c>
      <c r="P213" s="92">
        <f>SUM(E213:H213)</f>
        <v>65</v>
      </c>
      <c r="Q213" s="92">
        <f>SUM(F213:I213)</f>
        <v>67</v>
      </c>
      <c r="R213" s="92">
        <f>SUM(G213:J213)</f>
        <v>63</v>
      </c>
      <c r="S213" s="92">
        <f>SUM(H213:K213)</f>
        <v>50</v>
      </c>
    </row>
    <row r="214" spans="1:24">
      <c r="A214" s="104" t="s">
        <v>95</v>
      </c>
      <c r="B214" s="103" t="s">
        <v>94</v>
      </c>
      <c r="C214" s="102" t="s">
        <v>137</v>
      </c>
      <c r="D214" s="101">
        <v>0</v>
      </c>
      <c r="E214" s="101">
        <v>0</v>
      </c>
      <c r="F214" s="101">
        <v>0</v>
      </c>
      <c r="G214" s="101">
        <v>1</v>
      </c>
      <c r="H214" s="101">
        <v>0</v>
      </c>
      <c r="I214" s="101">
        <v>0</v>
      </c>
      <c r="J214" s="101">
        <v>0</v>
      </c>
      <c r="K214" s="101">
        <v>0</v>
      </c>
      <c r="L214" s="100">
        <f>SUM(D214:K214)</f>
        <v>1</v>
      </c>
      <c r="M214" s="100">
        <f>MAX(O214:S214)</f>
        <v>1</v>
      </c>
      <c r="N214" s="99">
        <f>SUM(D214:K214)/2</f>
        <v>0.5</v>
      </c>
      <c r="O214" s="92">
        <f>SUM(D214:G214)</f>
        <v>1</v>
      </c>
      <c r="P214" s="92">
        <f>SUM(E214:H214)</f>
        <v>1</v>
      </c>
      <c r="Q214" s="92">
        <f>SUM(F214:I214)</f>
        <v>1</v>
      </c>
      <c r="R214" s="92">
        <f>SUM(G214:J214)</f>
        <v>1</v>
      </c>
      <c r="S214" s="92">
        <f>SUM(H214:K214)</f>
        <v>0</v>
      </c>
      <c r="X214" s="123"/>
    </row>
    <row r="215" spans="1:24" ht="22.5" customHeight="1">
      <c r="A215" s="113" t="s">
        <v>92</v>
      </c>
      <c r="B215" s="112" t="s">
        <v>136</v>
      </c>
      <c r="C215" s="111"/>
      <c r="D215" s="110">
        <f>SUM(D187:D214)</f>
        <v>52</v>
      </c>
      <c r="E215" s="110">
        <f>SUM(E187:E214)</f>
        <v>56</v>
      </c>
      <c r="F215" s="110">
        <f>SUM(F187:F214)</f>
        <v>72</v>
      </c>
      <c r="G215" s="110">
        <f>SUM(G187:G214)</f>
        <v>121</v>
      </c>
      <c r="H215" s="110">
        <f>SUM(H187:H214)</f>
        <v>93</v>
      </c>
      <c r="I215" s="110">
        <f>SUM(I187:I214)</f>
        <v>85</v>
      </c>
      <c r="J215" s="110">
        <f>SUM(J187:J214)</f>
        <v>78</v>
      </c>
      <c r="K215" s="110">
        <f>SUM(K187:K214)</f>
        <v>46</v>
      </c>
      <c r="L215" s="109">
        <f>SUM(D215:K215)</f>
        <v>603</v>
      </c>
      <c r="M215" s="109">
        <f>MAX(O215:S215)</f>
        <v>377</v>
      </c>
      <c r="N215" s="108">
        <f>SUM(D215:K215)/2</f>
        <v>301.5</v>
      </c>
      <c r="O215" s="92">
        <f>SUM(D215:G215)</f>
        <v>301</v>
      </c>
      <c r="P215" s="92">
        <f>SUM(E215:H215)</f>
        <v>342</v>
      </c>
      <c r="Q215" s="92">
        <f>SUM(F215:I215)</f>
        <v>371</v>
      </c>
      <c r="R215" s="92">
        <f>SUM(G215:J215)</f>
        <v>377</v>
      </c>
      <c r="S215" s="92">
        <f>SUM(H215:K215)</f>
        <v>302</v>
      </c>
    </row>
    <row r="216" spans="1:24">
      <c r="A216" s="104" t="s">
        <v>135</v>
      </c>
      <c r="B216" s="103" t="s">
        <v>134</v>
      </c>
      <c r="C216" s="102" t="s">
        <v>93</v>
      </c>
      <c r="D216" s="107">
        <v>6</v>
      </c>
      <c r="E216" s="107">
        <v>1</v>
      </c>
      <c r="F216" s="107">
        <v>2</v>
      </c>
      <c r="G216" s="107">
        <v>5</v>
      </c>
      <c r="H216" s="107">
        <v>2</v>
      </c>
      <c r="I216" s="107">
        <v>5</v>
      </c>
      <c r="J216" s="107">
        <v>0</v>
      </c>
      <c r="K216" s="107">
        <v>2</v>
      </c>
      <c r="L216" s="106">
        <f>SUM(D216:K216)</f>
        <v>23</v>
      </c>
      <c r="M216" s="106">
        <f>MAX(O216:S216)</f>
        <v>14</v>
      </c>
      <c r="N216" s="105">
        <f>SUM(D216:K216)/2</f>
        <v>11.5</v>
      </c>
      <c r="O216" s="92">
        <f>SUM(D216:G216)</f>
        <v>14</v>
      </c>
      <c r="P216" s="92">
        <f>SUM(E216:H216)</f>
        <v>10</v>
      </c>
      <c r="Q216" s="92">
        <f>SUM(F216:I216)</f>
        <v>14</v>
      </c>
      <c r="R216" s="92">
        <f>SUM(G216:J216)</f>
        <v>12</v>
      </c>
      <c r="S216" s="92">
        <f>SUM(H216:K216)</f>
        <v>9</v>
      </c>
    </row>
    <row r="217" spans="1:24">
      <c r="A217" s="104" t="s">
        <v>133</v>
      </c>
      <c r="B217" s="103" t="s">
        <v>130</v>
      </c>
      <c r="C217" s="102" t="s">
        <v>93</v>
      </c>
      <c r="D217" s="107">
        <v>0</v>
      </c>
      <c r="E217" s="107">
        <v>0</v>
      </c>
      <c r="F217" s="107">
        <v>0</v>
      </c>
      <c r="G217" s="107">
        <v>0</v>
      </c>
      <c r="H217" s="107">
        <v>0</v>
      </c>
      <c r="I217" s="107">
        <v>0</v>
      </c>
      <c r="J217" s="107">
        <v>1</v>
      </c>
      <c r="K217" s="107">
        <v>0</v>
      </c>
      <c r="L217" s="106">
        <f>SUM(D217:K217)</f>
        <v>1</v>
      </c>
      <c r="M217" s="106">
        <f>MAX(O217:S217)</f>
        <v>1</v>
      </c>
      <c r="N217" s="105">
        <f>SUM(D217:K217)/2</f>
        <v>0.5</v>
      </c>
      <c r="O217" s="92">
        <f>SUM(D217:G217)</f>
        <v>0</v>
      </c>
      <c r="P217" s="92">
        <f>SUM(E217:H217)</f>
        <v>0</v>
      </c>
      <c r="Q217" s="92">
        <f>SUM(F217:I217)</f>
        <v>0</v>
      </c>
      <c r="R217" s="92">
        <f>SUM(G217:J217)</f>
        <v>1</v>
      </c>
      <c r="S217" s="92">
        <f>SUM(H217:K217)</f>
        <v>1</v>
      </c>
    </row>
    <row r="218" spans="1:24">
      <c r="A218" s="104" t="s">
        <v>132</v>
      </c>
      <c r="B218" s="103" t="s">
        <v>130</v>
      </c>
      <c r="C218" s="102" t="s">
        <v>93</v>
      </c>
      <c r="D218" s="107">
        <v>0</v>
      </c>
      <c r="E218" s="107">
        <v>1</v>
      </c>
      <c r="F218" s="107">
        <v>0</v>
      </c>
      <c r="G218" s="107">
        <v>0</v>
      </c>
      <c r="H218" s="107">
        <v>0</v>
      </c>
      <c r="I218" s="107">
        <v>0</v>
      </c>
      <c r="J218" s="107">
        <v>0</v>
      </c>
      <c r="K218" s="107">
        <v>1</v>
      </c>
      <c r="L218" s="106">
        <f>SUM(D218:K218)</f>
        <v>2</v>
      </c>
      <c r="M218" s="106">
        <f>MAX(O218:S218)</f>
        <v>1</v>
      </c>
      <c r="N218" s="105">
        <f>SUM(D218:K218)/2</f>
        <v>1</v>
      </c>
      <c r="O218" s="92">
        <f>SUM(D218:G218)</f>
        <v>1</v>
      </c>
      <c r="P218" s="92">
        <f>SUM(E218:H218)</f>
        <v>1</v>
      </c>
      <c r="Q218" s="92">
        <f>SUM(F218:I218)</f>
        <v>0</v>
      </c>
      <c r="R218" s="92">
        <f>SUM(G218:J218)</f>
        <v>0</v>
      </c>
      <c r="S218" s="92">
        <f>SUM(H218:K218)</f>
        <v>1</v>
      </c>
    </row>
    <row r="219" spans="1:24">
      <c r="A219" s="104" t="s">
        <v>131</v>
      </c>
      <c r="B219" s="103" t="s">
        <v>130</v>
      </c>
      <c r="C219" s="102" t="s">
        <v>93</v>
      </c>
      <c r="D219" s="107">
        <v>1</v>
      </c>
      <c r="E219" s="107">
        <v>0</v>
      </c>
      <c r="F219" s="107">
        <v>0</v>
      </c>
      <c r="G219" s="107">
        <v>1</v>
      </c>
      <c r="H219" s="107">
        <v>2</v>
      </c>
      <c r="I219" s="107">
        <v>1</v>
      </c>
      <c r="J219" s="107">
        <v>0</v>
      </c>
      <c r="K219" s="107">
        <v>0</v>
      </c>
      <c r="L219" s="106">
        <f>SUM(D219:K219)</f>
        <v>5</v>
      </c>
      <c r="M219" s="106">
        <f>MAX(O219:S219)</f>
        <v>4</v>
      </c>
      <c r="N219" s="105">
        <f>SUM(D219:K219)/2</f>
        <v>2.5</v>
      </c>
      <c r="O219" s="92">
        <f>SUM(D219:G219)</f>
        <v>2</v>
      </c>
      <c r="P219" s="92">
        <f>SUM(E219:H219)</f>
        <v>3</v>
      </c>
      <c r="Q219" s="92">
        <f>SUM(F219:I219)</f>
        <v>4</v>
      </c>
      <c r="R219" s="92">
        <f>SUM(G219:J219)</f>
        <v>4</v>
      </c>
      <c r="S219" s="92">
        <f>SUM(H219:K219)</f>
        <v>3</v>
      </c>
    </row>
    <row r="220" spans="1:24">
      <c r="A220" s="104" t="s">
        <v>129</v>
      </c>
      <c r="B220" s="103" t="s">
        <v>128</v>
      </c>
      <c r="C220" s="102" t="s">
        <v>93</v>
      </c>
      <c r="D220" s="107">
        <v>3</v>
      </c>
      <c r="E220" s="107">
        <v>2</v>
      </c>
      <c r="F220" s="107">
        <v>1</v>
      </c>
      <c r="G220" s="107">
        <v>0</v>
      </c>
      <c r="H220" s="107">
        <v>8</v>
      </c>
      <c r="I220" s="107">
        <v>0</v>
      </c>
      <c r="J220" s="107">
        <v>0</v>
      </c>
      <c r="K220" s="107">
        <v>1</v>
      </c>
      <c r="L220" s="106">
        <f>SUM(D220:K220)</f>
        <v>15</v>
      </c>
      <c r="M220" s="106">
        <f>MAX(O220:S220)</f>
        <v>11</v>
      </c>
      <c r="N220" s="105">
        <f>SUM(D220:K220)/2</f>
        <v>7.5</v>
      </c>
      <c r="O220" s="92">
        <f>SUM(D220:G220)</f>
        <v>6</v>
      </c>
      <c r="P220" s="92">
        <f>SUM(E220:H220)</f>
        <v>11</v>
      </c>
      <c r="Q220" s="92">
        <f>SUM(F220:I220)</f>
        <v>9</v>
      </c>
      <c r="R220" s="92">
        <f>SUM(G220:J220)</f>
        <v>8</v>
      </c>
      <c r="S220" s="92">
        <f>SUM(H220:K220)</f>
        <v>9</v>
      </c>
    </row>
    <row r="221" spans="1:24">
      <c r="A221" s="104" t="s">
        <v>127</v>
      </c>
      <c r="B221" s="103" t="s">
        <v>126</v>
      </c>
      <c r="C221" s="102" t="s">
        <v>93</v>
      </c>
      <c r="D221" s="107">
        <v>2</v>
      </c>
      <c r="E221" s="107">
        <v>3</v>
      </c>
      <c r="F221" s="107">
        <v>2</v>
      </c>
      <c r="G221" s="107">
        <v>5</v>
      </c>
      <c r="H221" s="107">
        <v>6</v>
      </c>
      <c r="I221" s="107">
        <v>6</v>
      </c>
      <c r="J221" s="107">
        <v>4</v>
      </c>
      <c r="K221" s="107">
        <v>4</v>
      </c>
      <c r="L221" s="106">
        <f>SUM(D221:K221)</f>
        <v>32</v>
      </c>
      <c r="M221" s="106">
        <f>MAX(O221:S221)</f>
        <v>21</v>
      </c>
      <c r="N221" s="105">
        <f>SUM(D221:K221)/2</f>
        <v>16</v>
      </c>
      <c r="O221" s="92">
        <f>SUM(D221:G221)</f>
        <v>12</v>
      </c>
      <c r="P221" s="92">
        <f>SUM(E221:H221)</f>
        <v>16</v>
      </c>
      <c r="Q221" s="92">
        <f>SUM(F221:I221)</f>
        <v>19</v>
      </c>
      <c r="R221" s="92">
        <f>SUM(G221:J221)</f>
        <v>21</v>
      </c>
      <c r="S221" s="92">
        <f>SUM(H221:K221)</f>
        <v>20</v>
      </c>
    </row>
    <row r="222" spans="1:24">
      <c r="A222" s="104" t="s">
        <v>125</v>
      </c>
      <c r="B222" s="103" t="s">
        <v>123</v>
      </c>
      <c r="C222" s="102" t="s">
        <v>93</v>
      </c>
      <c r="D222" s="107">
        <v>0</v>
      </c>
      <c r="E222" s="107">
        <v>0</v>
      </c>
      <c r="F222" s="107">
        <v>2</v>
      </c>
      <c r="G222" s="107">
        <v>0</v>
      </c>
      <c r="H222" s="107">
        <v>1</v>
      </c>
      <c r="I222" s="107">
        <v>2</v>
      </c>
      <c r="J222" s="107">
        <v>1</v>
      </c>
      <c r="K222" s="107">
        <v>0</v>
      </c>
      <c r="L222" s="106">
        <f>SUM(D222:K222)</f>
        <v>6</v>
      </c>
      <c r="M222" s="106">
        <f>MAX(O222:S222)</f>
        <v>5</v>
      </c>
      <c r="N222" s="105">
        <f>SUM(D222:K222)/2</f>
        <v>3</v>
      </c>
      <c r="O222" s="92">
        <f>SUM(D222:G222)</f>
        <v>2</v>
      </c>
      <c r="P222" s="92">
        <f>SUM(E222:H222)</f>
        <v>3</v>
      </c>
      <c r="Q222" s="92">
        <f>SUM(F222:I222)</f>
        <v>5</v>
      </c>
      <c r="R222" s="92">
        <f>SUM(G222:J222)</f>
        <v>4</v>
      </c>
      <c r="S222" s="92">
        <f>SUM(H222:K222)</f>
        <v>4</v>
      </c>
    </row>
    <row r="223" spans="1:24">
      <c r="A223" s="104" t="s">
        <v>124</v>
      </c>
      <c r="B223" s="103" t="s">
        <v>123</v>
      </c>
      <c r="C223" s="102" t="s">
        <v>93</v>
      </c>
      <c r="D223" s="107">
        <v>0</v>
      </c>
      <c r="E223" s="107">
        <v>1</v>
      </c>
      <c r="F223" s="107">
        <v>0</v>
      </c>
      <c r="G223" s="107">
        <v>4</v>
      </c>
      <c r="H223" s="107">
        <v>3</v>
      </c>
      <c r="I223" s="107">
        <v>1</v>
      </c>
      <c r="J223" s="107">
        <v>0</v>
      </c>
      <c r="K223" s="107">
        <v>1</v>
      </c>
      <c r="L223" s="106">
        <f>SUM(D223:K223)</f>
        <v>10</v>
      </c>
      <c r="M223" s="106">
        <f>MAX(O223:S223)</f>
        <v>8</v>
      </c>
      <c r="N223" s="105">
        <f>SUM(D223:K223)/2</f>
        <v>5</v>
      </c>
      <c r="O223" s="92">
        <f>SUM(D223:G223)</f>
        <v>5</v>
      </c>
      <c r="P223" s="92">
        <f>SUM(E223:H223)</f>
        <v>8</v>
      </c>
      <c r="Q223" s="92">
        <f>SUM(F223:I223)</f>
        <v>8</v>
      </c>
      <c r="R223" s="92">
        <f>SUM(G223:J223)</f>
        <v>8</v>
      </c>
      <c r="S223" s="92">
        <f>SUM(H223:K223)</f>
        <v>5</v>
      </c>
    </row>
    <row r="224" spans="1:24">
      <c r="A224" s="104" t="s">
        <v>122</v>
      </c>
      <c r="B224" s="103" t="s">
        <v>119</v>
      </c>
      <c r="C224" s="102" t="s">
        <v>93</v>
      </c>
      <c r="D224" s="107">
        <v>0</v>
      </c>
      <c r="E224" s="107">
        <v>0</v>
      </c>
      <c r="F224" s="107">
        <v>0</v>
      </c>
      <c r="G224" s="107">
        <v>0</v>
      </c>
      <c r="H224" s="107">
        <v>0</v>
      </c>
      <c r="I224" s="107">
        <v>0</v>
      </c>
      <c r="J224" s="107">
        <v>0</v>
      </c>
      <c r="K224" s="107">
        <v>1</v>
      </c>
      <c r="L224" s="106">
        <f>SUM(D224:K224)</f>
        <v>1</v>
      </c>
      <c r="M224" s="106">
        <f>MAX(O224:S224)</f>
        <v>1</v>
      </c>
      <c r="N224" s="105">
        <f>SUM(D224:K224)/2</f>
        <v>0.5</v>
      </c>
      <c r="O224" s="92">
        <f>SUM(D224:G224)</f>
        <v>0</v>
      </c>
      <c r="P224" s="92">
        <f>SUM(E224:H224)</f>
        <v>0</v>
      </c>
      <c r="Q224" s="92">
        <f>SUM(F224:I224)</f>
        <v>0</v>
      </c>
      <c r="R224" s="92">
        <f>SUM(G224:J224)</f>
        <v>0</v>
      </c>
      <c r="S224" s="92">
        <f>SUM(H224:K224)</f>
        <v>1</v>
      </c>
    </row>
    <row r="225" spans="1:19">
      <c r="A225" s="104" t="s">
        <v>121</v>
      </c>
      <c r="B225" s="103" t="s">
        <v>119</v>
      </c>
      <c r="C225" s="102" t="s">
        <v>93</v>
      </c>
      <c r="D225" s="107">
        <v>0</v>
      </c>
      <c r="E225" s="107">
        <v>0</v>
      </c>
      <c r="F225" s="107">
        <v>1</v>
      </c>
      <c r="G225" s="107">
        <v>1</v>
      </c>
      <c r="H225" s="107">
        <v>1</v>
      </c>
      <c r="I225" s="107">
        <v>1</v>
      </c>
      <c r="J225" s="107">
        <v>0</v>
      </c>
      <c r="K225" s="107">
        <v>0</v>
      </c>
      <c r="L225" s="106">
        <f>SUM(D225:K225)</f>
        <v>4</v>
      </c>
      <c r="M225" s="106">
        <f>MAX(O225:S225)</f>
        <v>4</v>
      </c>
      <c r="N225" s="105">
        <f>SUM(D225:K225)/2</f>
        <v>2</v>
      </c>
      <c r="O225" s="92">
        <f>SUM(D225:G225)</f>
        <v>2</v>
      </c>
      <c r="P225" s="92">
        <f>SUM(E225:H225)</f>
        <v>3</v>
      </c>
      <c r="Q225" s="92">
        <f>SUM(F225:I225)</f>
        <v>4</v>
      </c>
      <c r="R225" s="92">
        <f>SUM(G225:J225)</f>
        <v>3</v>
      </c>
      <c r="S225" s="92">
        <f>SUM(H225:K225)</f>
        <v>2</v>
      </c>
    </row>
    <row r="226" spans="1:19">
      <c r="A226" s="104" t="s">
        <v>120</v>
      </c>
      <c r="B226" s="103" t="s">
        <v>119</v>
      </c>
      <c r="C226" s="102" t="s">
        <v>93</v>
      </c>
      <c r="D226" s="107">
        <v>1</v>
      </c>
      <c r="E226" s="107">
        <v>0</v>
      </c>
      <c r="F226" s="107">
        <v>0</v>
      </c>
      <c r="G226" s="107">
        <v>0</v>
      </c>
      <c r="H226" s="107">
        <v>1</v>
      </c>
      <c r="I226" s="107">
        <v>0</v>
      </c>
      <c r="J226" s="107">
        <v>0</v>
      </c>
      <c r="K226" s="107">
        <v>0</v>
      </c>
      <c r="L226" s="106">
        <f>SUM(D226:K226)</f>
        <v>2</v>
      </c>
      <c r="M226" s="106">
        <f>MAX(O226:S226)</f>
        <v>1</v>
      </c>
      <c r="N226" s="105">
        <f>SUM(D226:K226)/2</f>
        <v>1</v>
      </c>
      <c r="O226" s="92">
        <f>SUM(D226:G226)</f>
        <v>1</v>
      </c>
      <c r="P226" s="92">
        <f>SUM(E226:H226)</f>
        <v>1</v>
      </c>
      <c r="Q226" s="92">
        <f>SUM(F226:I226)</f>
        <v>1</v>
      </c>
      <c r="R226" s="92">
        <f>SUM(G226:J226)</f>
        <v>1</v>
      </c>
      <c r="S226" s="92">
        <f>SUM(H226:K226)</f>
        <v>1</v>
      </c>
    </row>
    <row r="227" spans="1:19">
      <c r="A227" s="104" t="s">
        <v>118</v>
      </c>
      <c r="B227" s="103" t="s">
        <v>113</v>
      </c>
      <c r="C227" s="102" t="s">
        <v>93</v>
      </c>
      <c r="D227" s="107">
        <v>0</v>
      </c>
      <c r="E227" s="107">
        <v>0</v>
      </c>
      <c r="F227" s="107">
        <v>0</v>
      </c>
      <c r="G227" s="107">
        <v>1</v>
      </c>
      <c r="H227" s="107">
        <v>0</v>
      </c>
      <c r="I227" s="107">
        <v>1</v>
      </c>
      <c r="J227" s="107">
        <v>0</v>
      </c>
      <c r="K227" s="107">
        <v>0</v>
      </c>
      <c r="L227" s="106">
        <f>SUM(D227:K227)</f>
        <v>2</v>
      </c>
      <c r="M227" s="106">
        <f>MAX(O227:S227)</f>
        <v>2</v>
      </c>
      <c r="N227" s="105">
        <f>SUM(D227:K227)/2</f>
        <v>1</v>
      </c>
      <c r="O227" s="92">
        <f>SUM(D227:G227)</f>
        <v>1</v>
      </c>
      <c r="P227" s="92">
        <f>SUM(E227:H227)</f>
        <v>1</v>
      </c>
      <c r="Q227" s="92">
        <f>SUM(F227:I227)</f>
        <v>2</v>
      </c>
      <c r="R227" s="92">
        <f>SUM(G227:J227)</f>
        <v>2</v>
      </c>
      <c r="S227" s="92">
        <f>SUM(H227:K227)</f>
        <v>1</v>
      </c>
    </row>
    <row r="228" spans="1:19">
      <c r="A228" s="104" t="s">
        <v>117</v>
      </c>
      <c r="B228" s="103" t="s">
        <v>113</v>
      </c>
      <c r="C228" s="102" t="s">
        <v>93</v>
      </c>
      <c r="D228" s="107">
        <v>1</v>
      </c>
      <c r="E228" s="107">
        <v>0</v>
      </c>
      <c r="F228" s="107">
        <v>0</v>
      </c>
      <c r="G228" s="107">
        <v>0</v>
      </c>
      <c r="H228" s="107">
        <v>1</v>
      </c>
      <c r="I228" s="107">
        <v>0</v>
      </c>
      <c r="J228" s="107">
        <v>1</v>
      </c>
      <c r="K228" s="107">
        <v>2</v>
      </c>
      <c r="L228" s="106">
        <f>SUM(D228:K228)</f>
        <v>5</v>
      </c>
      <c r="M228" s="106">
        <f>MAX(O228:S228)</f>
        <v>4</v>
      </c>
      <c r="N228" s="105">
        <f>SUM(D228:K228)/2</f>
        <v>2.5</v>
      </c>
      <c r="O228" s="92">
        <f>SUM(D228:G228)</f>
        <v>1</v>
      </c>
      <c r="P228" s="92">
        <f>SUM(E228:H228)</f>
        <v>1</v>
      </c>
      <c r="Q228" s="92">
        <f>SUM(F228:I228)</f>
        <v>1</v>
      </c>
      <c r="R228" s="92">
        <f>SUM(G228:J228)</f>
        <v>2</v>
      </c>
      <c r="S228" s="92">
        <f>SUM(H228:K228)</f>
        <v>4</v>
      </c>
    </row>
    <row r="229" spans="1:19">
      <c r="A229" s="104" t="s">
        <v>116</v>
      </c>
      <c r="B229" s="103" t="s">
        <v>113</v>
      </c>
      <c r="C229" s="102" t="s">
        <v>93</v>
      </c>
      <c r="D229" s="107">
        <v>0</v>
      </c>
      <c r="E229" s="107">
        <v>1</v>
      </c>
      <c r="F229" s="107">
        <v>2</v>
      </c>
      <c r="G229" s="107">
        <v>0</v>
      </c>
      <c r="H229" s="107">
        <v>0</v>
      </c>
      <c r="I229" s="107">
        <v>0</v>
      </c>
      <c r="J229" s="107">
        <v>3</v>
      </c>
      <c r="K229" s="107">
        <v>1</v>
      </c>
      <c r="L229" s="106">
        <f>SUM(D229:K229)</f>
        <v>7</v>
      </c>
      <c r="M229" s="106">
        <f>MAX(O229:S229)</f>
        <v>4</v>
      </c>
      <c r="N229" s="105">
        <f>SUM(D229:K229)/2</f>
        <v>3.5</v>
      </c>
      <c r="O229" s="92">
        <f>SUM(D229:G229)</f>
        <v>3</v>
      </c>
      <c r="P229" s="92">
        <f>SUM(E229:H229)</f>
        <v>3</v>
      </c>
      <c r="Q229" s="92">
        <f>SUM(F229:I229)</f>
        <v>2</v>
      </c>
      <c r="R229" s="92">
        <f>SUM(G229:J229)</f>
        <v>3</v>
      </c>
      <c r="S229" s="92">
        <f>SUM(H229:K229)</f>
        <v>4</v>
      </c>
    </row>
    <row r="230" spans="1:19">
      <c r="A230" s="104" t="s">
        <v>115</v>
      </c>
      <c r="B230" s="103" t="s">
        <v>113</v>
      </c>
      <c r="C230" s="102" t="s">
        <v>93</v>
      </c>
      <c r="D230" s="107">
        <v>0</v>
      </c>
      <c r="E230" s="107">
        <v>1</v>
      </c>
      <c r="F230" s="107">
        <v>0</v>
      </c>
      <c r="G230" s="107">
        <v>0</v>
      </c>
      <c r="H230" s="107">
        <v>0</v>
      </c>
      <c r="I230" s="107">
        <v>1</v>
      </c>
      <c r="J230" s="107">
        <v>0</v>
      </c>
      <c r="K230" s="107">
        <v>0</v>
      </c>
      <c r="L230" s="106">
        <f>SUM(D230:K230)</f>
        <v>2</v>
      </c>
      <c r="M230" s="106">
        <f>MAX(O230:S230)</f>
        <v>1</v>
      </c>
      <c r="N230" s="105">
        <f>SUM(D230:K230)/2</f>
        <v>1</v>
      </c>
      <c r="O230" s="92">
        <f>SUM(D230:G230)</f>
        <v>1</v>
      </c>
      <c r="P230" s="92">
        <f>SUM(E230:H230)</f>
        <v>1</v>
      </c>
      <c r="Q230" s="92">
        <f>SUM(F230:I230)</f>
        <v>1</v>
      </c>
      <c r="R230" s="92">
        <f>SUM(G230:J230)</f>
        <v>1</v>
      </c>
      <c r="S230" s="92">
        <f>SUM(H230:K230)</f>
        <v>1</v>
      </c>
    </row>
    <row r="231" spans="1:19">
      <c r="A231" s="104" t="s">
        <v>114</v>
      </c>
      <c r="B231" s="103" t="s">
        <v>113</v>
      </c>
      <c r="C231" s="102" t="s">
        <v>93</v>
      </c>
      <c r="D231" s="107">
        <v>1</v>
      </c>
      <c r="E231" s="107">
        <v>1</v>
      </c>
      <c r="F231" s="107">
        <v>0</v>
      </c>
      <c r="G231" s="107">
        <v>0</v>
      </c>
      <c r="H231" s="107">
        <v>0</v>
      </c>
      <c r="I231" s="107">
        <v>0</v>
      </c>
      <c r="J231" s="107">
        <v>3</v>
      </c>
      <c r="K231" s="107">
        <v>0</v>
      </c>
      <c r="L231" s="106">
        <f>SUM(D231:K231)</f>
        <v>5</v>
      </c>
      <c r="M231" s="106">
        <f>MAX(O231:S231)</f>
        <v>3</v>
      </c>
      <c r="N231" s="105">
        <f>SUM(D231:K231)/2</f>
        <v>2.5</v>
      </c>
      <c r="O231" s="92">
        <f>SUM(D231:G231)</f>
        <v>2</v>
      </c>
      <c r="P231" s="92">
        <f>SUM(E231:H231)</f>
        <v>1</v>
      </c>
      <c r="Q231" s="92">
        <f>SUM(F231:I231)</f>
        <v>0</v>
      </c>
      <c r="R231" s="92">
        <f>SUM(G231:J231)</f>
        <v>3</v>
      </c>
      <c r="S231" s="92">
        <f>SUM(H231:K231)</f>
        <v>3</v>
      </c>
    </row>
    <row r="232" spans="1:19">
      <c r="A232" s="104" t="s">
        <v>112</v>
      </c>
      <c r="B232" s="103" t="s">
        <v>111</v>
      </c>
      <c r="C232" s="102" t="s">
        <v>93</v>
      </c>
      <c r="D232" s="107">
        <v>5</v>
      </c>
      <c r="E232" s="107">
        <v>0</v>
      </c>
      <c r="F232" s="107">
        <v>3</v>
      </c>
      <c r="G232" s="107">
        <v>2</v>
      </c>
      <c r="H232" s="107">
        <v>2</v>
      </c>
      <c r="I232" s="107">
        <v>1</v>
      </c>
      <c r="J232" s="107">
        <v>3</v>
      </c>
      <c r="K232" s="107">
        <v>0</v>
      </c>
      <c r="L232" s="106">
        <f>SUM(D232:K232)</f>
        <v>16</v>
      </c>
      <c r="M232" s="106">
        <f>MAX(O232:S232)</f>
        <v>10</v>
      </c>
      <c r="N232" s="105">
        <f>SUM(D232:K232)/2</f>
        <v>8</v>
      </c>
      <c r="O232" s="92">
        <f>SUM(D232:G232)</f>
        <v>10</v>
      </c>
      <c r="P232" s="92">
        <f>SUM(E232:H232)</f>
        <v>7</v>
      </c>
      <c r="Q232" s="92">
        <f>SUM(F232:I232)</f>
        <v>8</v>
      </c>
      <c r="R232" s="92">
        <f>SUM(G232:J232)</f>
        <v>8</v>
      </c>
      <c r="S232" s="92">
        <f>SUM(H232:K232)</f>
        <v>6</v>
      </c>
    </row>
    <row r="233" spans="1:19">
      <c r="A233" s="104" t="s">
        <v>110</v>
      </c>
      <c r="B233" s="103" t="s">
        <v>104</v>
      </c>
      <c r="C233" s="102" t="s">
        <v>93</v>
      </c>
      <c r="D233" s="107">
        <v>0</v>
      </c>
      <c r="E233" s="107">
        <v>0</v>
      </c>
      <c r="F233" s="107">
        <v>0</v>
      </c>
      <c r="G233" s="107">
        <v>0</v>
      </c>
      <c r="H233" s="107">
        <v>3</v>
      </c>
      <c r="I233" s="107">
        <v>1</v>
      </c>
      <c r="J233" s="107">
        <v>0</v>
      </c>
      <c r="K233" s="107">
        <v>0</v>
      </c>
      <c r="L233" s="106">
        <f>SUM(D233:K233)</f>
        <v>4</v>
      </c>
      <c r="M233" s="106">
        <f>MAX(O233:S233)</f>
        <v>4</v>
      </c>
      <c r="N233" s="105">
        <f>SUM(D233:K233)/2</f>
        <v>2</v>
      </c>
      <c r="O233" s="92">
        <f>SUM(D233:G233)</f>
        <v>0</v>
      </c>
      <c r="P233" s="92">
        <f>SUM(E233:H233)</f>
        <v>3</v>
      </c>
      <c r="Q233" s="92">
        <f>SUM(F233:I233)</f>
        <v>4</v>
      </c>
      <c r="R233" s="92">
        <f>SUM(G233:J233)</f>
        <v>4</v>
      </c>
      <c r="S233" s="92">
        <f>SUM(H233:K233)</f>
        <v>4</v>
      </c>
    </row>
    <row r="234" spans="1:19">
      <c r="A234" s="104" t="s">
        <v>109</v>
      </c>
      <c r="B234" s="103" t="s">
        <v>108</v>
      </c>
      <c r="C234" s="102" t="s">
        <v>93</v>
      </c>
      <c r="D234" s="107">
        <v>0</v>
      </c>
      <c r="E234" s="107">
        <v>1</v>
      </c>
      <c r="F234" s="107">
        <v>3</v>
      </c>
      <c r="G234" s="107">
        <v>1</v>
      </c>
      <c r="H234" s="107">
        <v>4</v>
      </c>
      <c r="I234" s="107">
        <v>0</v>
      </c>
      <c r="J234" s="107">
        <v>0</v>
      </c>
      <c r="K234" s="107">
        <v>5</v>
      </c>
      <c r="L234" s="106">
        <f>SUM(D234:K234)</f>
        <v>14</v>
      </c>
      <c r="M234" s="106">
        <f>MAX(O234:S234)</f>
        <v>9</v>
      </c>
      <c r="N234" s="105">
        <f>SUM(D234:K234)/2</f>
        <v>7</v>
      </c>
      <c r="O234" s="92">
        <f>SUM(D234:G234)</f>
        <v>5</v>
      </c>
      <c r="P234" s="92">
        <f>SUM(E234:H234)</f>
        <v>9</v>
      </c>
      <c r="Q234" s="92">
        <f>SUM(F234:I234)</f>
        <v>8</v>
      </c>
      <c r="R234" s="92">
        <f>SUM(G234:J234)</f>
        <v>5</v>
      </c>
      <c r="S234" s="92">
        <f>SUM(H234:K234)</f>
        <v>9</v>
      </c>
    </row>
    <row r="235" spans="1:19">
      <c r="A235" s="104" t="s">
        <v>107</v>
      </c>
      <c r="B235" s="103" t="s">
        <v>104</v>
      </c>
      <c r="C235" s="102" t="s">
        <v>93</v>
      </c>
      <c r="D235" s="107">
        <v>0</v>
      </c>
      <c r="E235" s="107">
        <v>0</v>
      </c>
      <c r="F235" s="107">
        <v>1</v>
      </c>
      <c r="G235" s="107">
        <v>4</v>
      </c>
      <c r="H235" s="107">
        <v>2</v>
      </c>
      <c r="I235" s="107">
        <v>1</v>
      </c>
      <c r="J235" s="107">
        <v>2</v>
      </c>
      <c r="K235" s="107">
        <v>2</v>
      </c>
      <c r="L235" s="106">
        <f>SUM(D235:K235)</f>
        <v>12</v>
      </c>
      <c r="M235" s="106">
        <f>MAX(O235:S235)</f>
        <v>9</v>
      </c>
      <c r="N235" s="105">
        <f>SUM(D235:K235)/2</f>
        <v>6</v>
      </c>
      <c r="O235" s="92">
        <f>SUM(D235:G235)</f>
        <v>5</v>
      </c>
      <c r="P235" s="92">
        <f>SUM(E235:H235)</f>
        <v>7</v>
      </c>
      <c r="Q235" s="92">
        <f>SUM(F235:I235)</f>
        <v>8</v>
      </c>
      <c r="R235" s="92">
        <f>SUM(G235:J235)</f>
        <v>9</v>
      </c>
      <c r="S235" s="92">
        <f>SUM(H235:K235)</f>
        <v>7</v>
      </c>
    </row>
    <row r="236" spans="1:19">
      <c r="A236" s="104" t="s">
        <v>106</v>
      </c>
      <c r="B236" s="103" t="s">
        <v>104</v>
      </c>
      <c r="C236" s="102" t="s">
        <v>93</v>
      </c>
      <c r="D236" s="107">
        <v>3</v>
      </c>
      <c r="E236" s="107">
        <v>0</v>
      </c>
      <c r="F236" s="107">
        <v>2</v>
      </c>
      <c r="G236" s="107">
        <v>3</v>
      </c>
      <c r="H236" s="107">
        <v>3</v>
      </c>
      <c r="I236" s="107">
        <v>2</v>
      </c>
      <c r="J236" s="107">
        <v>1</v>
      </c>
      <c r="K236" s="107">
        <v>3</v>
      </c>
      <c r="L236" s="106">
        <f>SUM(D236:K236)</f>
        <v>17</v>
      </c>
      <c r="M236" s="106">
        <f>MAX(O236:S236)</f>
        <v>10</v>
      </c>
      <c r="N236" s="105">
        <f>SUM(D236:K236)/2</f>
        <v>8.5</v>
      </c>
      <c r="O236" s="92">
        <f>SUM(D236:G236)</f>
        <v>8</v>
      </c>
      <c r="P236" s="92">
        <f>SUM(E236:H236)</f>
        <v>8</v>
      </c>
      <c r="Q236" s="92">
        <f>SUM(F236:I236)</f>
        <v>10</v>
      </c>
      <c r="R236" s="92">
        <f>SUM(G236:J236)</f>
        <v>9</v>
      </c>
      <c r="S236" s="92">
        <f>SUM(H236:K236)</f>
        <v>9</v>
      </c>
    </row>
    <row r="237" spans="1:19">
      <c r="A237" s="104" t="s">
        <v>105</v>
      </c>
      <c r="B237" s="103" t="s">
        <v>104</v>
      </c>
      <c r="C237" s="102" t="s">
        <v>93</v>
      </c>
      <c r="D237" s="107">
        <v>0</v>
      </c>
      <c r="E237" s="107">
        <v>0</v>
      </c>
      <c r="F237" s="107">
        <v>0</v>
      </c>
      <c r="G237" s="107">
        <v>0</v>
      </c>
      <c r="H237" s="107">
        <v>0</v>
      </c>
      <c r="I237" s="107">
        <v>0</v>
      </c>
      <c r="J237" s="107">
        <v>1</v>
      </c>
      <c r="K237" s="107">
        <v>0</v>
      </c>
      <c r="L237" s="106">
        <f>SUM(D237:K237)</f>
        <v>1</v>
      </c>
      <c r="M237" s="106">
        <f>MAX(O237:S237)</f>
        <v>1</v>
      </c>
      <c r="N237" s="105">
        <f>SUM(D237:K237)/2</f>
        <v>0.5</v>
      </c>
      <c r="O237" s="92">
        <f>SUM(D237:G237)</f>
        <v>0</v>
      </c>
      <c r="P237" s="92">
        <f>SUM(E237:H237)</f>
        <v>0</v>
      </c>
      <c r="Q237" s="92">
        <f>SUM(F237:I237)</f>
        <v>0</v>
      </c>
      <c r="R237" s="92">
        <f>SUM(G237:J237)</f>
        <v>1</v>
      </c>
      <c r="S237" s="92">
        <f>SUM(H237:K237)</f>
        <v>1</v>
      </c>
    </row>
    <row r="238" spans="1:19">
      <c r="A238" s="104" t="s">
        <v>103</v>
      </c>
      <c r="B238" s="103" t="s">
        <v>97</v>
      </c>
      <c r="C238" s="102" t="s">
        <v>93</v>
      </c>
      <c r="D238" s="107">
        <v>0</v>
      </c>
      <c r="E238" s="107">
        <v>0</v>
      </c>
      <c r="F238" s="107">
        <v>0</v>
      </c>
      <c r="G238" s="107">
        <v>0</v>
      </c>
      <c r="H238" s="107">
        <v>0</v>
      </c>
      <c r="I238" s="107">
        <v>0</v>
      </c>
      <c r="J238" s="107">
        <v>0</v>
      </c>
      <c r="K238" s="107">
        <v>0</v>
      </c>
      <c r="L238" s="106">
        <f>SUM(D238:K238)</f>
        <v>0</v>
      </c>
      <c r="M238" s="106">
        <f>MAX(O238:S238)</f>
        <v>0</v>
      </c>
      <c r="N238" s="105">
        <f>SUM(D238:K238)/2</f>
        <v>0</v>
      </c>
      <c r="O238" s="92">
        <f>SUM(D238:G238)</f>
        <v>0</v>
      </c>
      <c r="P238" s="92">
        <f>SUM(E238:H238)</f>
        <v>0</v>
      </c>
      <c r="Q238" s="92">
        <f>SUM(F238:I238)</f>
        <v>0</v>
      </c>
      <c r="R238" s="92">
        <f>SUM(G238:J238)</f>
        <v>0</v>
      </c>
      <c r="S238" s="92">
        <f>SUM(H238:K238)</f>
        <v>0</v>
      </c>
    </row>
    <row r="239" spans="1:19">
      <c r="A239" s="104" t="s">
        <v>102</v>
      </c>
      <c r="B239" s="103" t="s">
        <v>101</v>
      </c>
      <c r="C239" s="102" t="s">
        <v>93</v>
      </c>
      <c r="D239" s="107">
        <v>0</v>
      </c>
      <c r="E239" s="107">
        <v>0</v>
      </c>
      <c r="F239" s="107">
        <v>0</v>
      </c>
      <c r="G239" s="107">
        <v>0</v>
      </c>
      <c r="H239" s="107">
        <v>0</v>
      </c>
      <c r="I239" s="107">
        <v>0</v>
      </c>
      <c r="J239" s="107">
        <v>0</v>
      </c>
      <c r="K239" s="107">
        <v>0</v>
      </c>
      <c r="L239" s="106">
        <f>SUM(D239:K239)</f>
        <v>0</v>
      </c>
      <c r="M239" s="106">
        <f>MAX(O239:S239)</f>
        <v>0</v>
      </c>
      <c r="N239" s="105">
        <f>SUM(D239:K239)/2</f>
        <v>0</v>
      </c>
      <c r="O239" s="92">
        <f>SUM(D239:G239)</f>
        <v>0</v>
      </c>
      <c r="P239" s="92">
        <f>SUM(E239:H239)</f>
        <v>0</v>
      </c>
      <c r="Q239" s="92">
        <f>SUM(F239:I239)</f>
        <v>0</v>
      </c>
      <c r="R239" s="92">
        <f>SUM(G239:J239)</f>
        <v>0</v>
      </c>
      <c r="S239" s="92">
        <f>SUM(H239:K239)</f>
        <v>0</v>
      </c>
    </row>
    <row r="240" spans="1:19">
      <c r="A240" s="104" t="s">
        <v>100</v>
      </c>
      <c r="B240" s="103" t="s">
        <v>99</v>
      </c>
      <c r="C240" s="102" t="s">
        <v>93</v>
      </c>
      <c r="D240" s="107">
        <v>0</v>
      </c>
      <c r="E240" s="107">
        <v>0</v>
      </c>
      <c r="F240" s="107">
        <v>0</v>
      </c>
      <c r="G240" s="107">
        <v>0</v>
      </c>
      <c r="H240" s="107">
        <v>0</v>
      </c>
      <c r="I240" s="107">
        <v>0</v>
      </c>
      <c r="J240" s="107">
        <v>0</v>
      </c>
      <c r="K240" s="107">
        <v>0</v>
      </c>
      <c r="L240" s="106">
        <f>SUM(D240:K240)</f>
        <v>0</v>
      </c>
      <c r="M240" s="106">
        <f>MAX(O240:S240)</f>
        <v>0</v>
      </c>
      <c r="N240" s="105">
        <f>SUM(D240:K240)/2</f>
        <v>0</v>
      </c>
      <c r="O240" s="92">
        <f>SUM(D240:G240)</f>
        <v>0</v>
      </c>
      <c r="P240" s="92">
        <f>SUM(E240:H240)</f>
        <v>0</v>
      </c>
      <c r="Q240" s="92">
        <f>SUM(F240:I240)</f>
        <v>0</v>
      </c>
      <c r="R240" s="92">
        <f>SUM(G240:J240)</f>
        <v>0</v>
      </c>
      <c r="S240" s="92">
        <f>SUM(H240:K240)</f>
        <v>0</v>
      </c>
    </row>
    <row r="241" spans="1:24">
      <c r="A241" s="104" t="s">
        <v>98</v>
      </c>
      <c r="B241" s="103" t="s">
        <v>97</v>
      </c>
      <c r="C241" s="102" t="s">
        <v>93</v>
      </c>
      <c r="D241" s="107">
        <v>0</v>
      </c>
      <c r="E241" s="107">
        <v>0</v>
      </c>
      <c r="F241" s="107">
        <v>0</v>
      </c>
      <c r="G241" s="107">
        <v>0</v>
      </c>
      <c r="H241" s="107">
        <v>0</v>
      </c>
      <c r="I241" s="107">
        <v>1</v>
      </c>
      <c r="J241" s="107">
        <v>0</v>
      </c>
      <c r="K241" s="107">
        <v>0</v>
      </c>
      <c r="L241" s="106">
        <f>SUM(D241:K241)</f>
        <v>1</v>
      </c>
      <c r="M241" s="106">
        <f>MAX(O241:S241)</f>
        <v>1</v>
      </c>
      <c r="N241" s="105">
        <f>SUM(D241:K241)/2</f>
        <v>0.5</v>
      </c>
      <c r="O241" s="92">
        <f>SUM(D241:G241)</f>
        <v>0</v>
      </c>
      <c r="P241" s="92">
        <f>SUM(E241:H241)</f>
        <v>0</v>
      </c>
      <c r="Q241" s="92">
        <f>SUM(F241:I241)</f>
        <v>1</v>
      </c>
      <c r="R241" s="92">
        <f>SUM(G241:J241)</f>
        <v>1</v>
      </c>
      <c r="S241" s="92">
        <f>SUM(H241:K241)</f>
        <v>1</v>
      </c>
    </row>
    <row r="242" spans="1:24">
      <c r="A242" s="104" t="s">
        <v>43</v>
      </c>
      <c r="B242" s="103" t="s">
        <v>96</v>
      </c>
      <c r="C242" s="102" t="s">
        <v>93</v>
      </c>
      <c r="D242" s="101">
        <v>0</v>
      </c>
      <c r="E242" s="101">
        <v>1</v>
      </c>
      <c r="F242" s="101">
        <v>1</v>
      </c>
      <c r="G242" s="101">
        <v>1</v>
      </c>
      <c r="H242" s="101">
        <v>1</v>
      </c>
      <c r="I242" s="101">
        <v>0</v>
      </c>
      <c r="J242" s="101">
        <v>1</v>
      </c>
      <c r="K242" s="101">
        <v>2</v>
      </c>
      <c r="L242" s="100">
        <f>SUM(D242:K242)</f>
        <v>7</v>
      </c>
      <c r="M242" s="100">
        <f>MAX(O242:S242)</f>
        <v>4</v>
      </c>
      <c r="N242" s="99">
        <f>SUM(D242:K242)/2</f>
        <v>3.5</v>
      </c>
      <c r="O242" s="92">
        <f>SUM(D242:G242)</f>
        <v>3</v>
      </c>
      <c r="P242" s="92">
        <f>SUM(E242:H242)</f>
        <v>4</v>
      </c>
      <c r="Q242" s="92">
        <f>SUM(F242:I242)</f>
        <v>3</v>
      </c>
      <c r="R242" s="92">
        <f>SUM(G242:J242)</f>
        <v>3</v>
      </c>
      <c r="S242" s="92">
        <f>SUM(H242:K242)</f>
        <v>4</v>
      </c>
    </row>
    <row r="243" spans="1:24">
      <c r="A243" s="104" t="s">
        <v>95</v>
      </c>
      <c r="B243" s="103" t="s">
        <v>94</v>
      </c>
      <c r="C243" s="102" t="s">
        <v>93</v>
      </c>
      <c r="D243" s="101">
        <v>0</v>
      </c>
      <c r="E243" s="101">
        <v>0</v>
      </c>
      <c r="F243" s="101">
        <v>0</v>
      </c>
      <c r="G243" s="101">
        <v>0</v>
      </c>
      <c r="H243" s="101">
        <v>1</v>
      </c>
      <c r="I243" s="101">
        <v>0</v>
      </c>
      <c r="J243" s="101">
        <v>1</v>
      </c>
      <c r="K243" s="101">
        <v>0</v>
      </c>
      <c r="L243" s="100">
        <f>SUM(D243:K243)</f>
        <v>2</v>
      </c>
      <c r="M243" s="100">
        <f>MAX(O243:S243)</f>
        <v>2</v>
      </c>
      <c r="N243" s="99">
        <f>SUM(D243:K243)/2</f>
        <v>1</v>
      </c>
      <c r="O243" s="92">
        <f>SUM(D243:G243)</f>
        <v>0</v>
      </c>
      <c r="P243" s="92">
        <f>SUM(E243:H243)</f>
        <v>1</v>
      </c>
      <c r="Q243" s="92">
        <f>SUM(F243:I243)</f>
        <v>1</v>
      </c>
      <c r="R243" s="92">
        <f>SUM(G243:J243)</f>
        <v>2</v>
      </c>
      <c r="S243" s="92">
        <f>SUM(H243:K243)</f>
        <v>2</v>
      </c>
      <c r="X243" s="123"/>
    </row>
    <row r="244" spans="1:24" ht="22.5" customHeight="1" thickBot="1">
      <c r="A244" s="98" t="s">
        <v>92</v>
      </c>
      <c r="B244" s="97" t="s">
        <v>91</v>
      </c>
      <c r="C244" s="96"/>
      <c r="D244" s="95">
        <f>SUM(D216:D243)</f>
        <v>23</v>
      </c>
      <c r="E244" s="95">
        <f>SUM(E216:E243)</f>
        <v>13</v>
      </c>
      <c r="F244" s="95">
        <f>SUM(F216:F243)</f>
        <v>20</v>
      </c>
      <c r="G244" s="95">
        <f>SUM(G216:G243)</f>
        <v>28</v>
      </c>
      <c r="H244" s="95">
        <f>SUM(H216:H243)</f>
        <v>41</v>
      </c>
      <c r="I244" s="95">
        <f>SUM(I216:I243)</f>
        <v>24</v>
      </c>
      <c r="J244" s="95">
        <f>SUM(J216:J243)</f>
        <v>22</v>
      </c>
      <c r="K244" s="95">
        <f>SUM(K216:K243)</f>
        <v>25</v>
      </c>
      <c r="L244" s="94">
        <f>SUM(D244:K244)</f>
        <v>196</v>
      </c>
      <c r="M244" s="94">
        <f>MAX(O244:S244)</f>
        <v>115</v>
      </c>
      <c r="N244" s="93">
        <f>SUM(D244:K244)/2</f>
        <v>98</v>
      </c>
      <c r="O244" s="92">
        <f>SUM(D244:G244)</f>
        <v>84</v>
      </c>
      <c r="P244" s="92">
        <f>SUM(E244:H244)</f>
        <v>102</v>
      </c>
      <c r="Q244" s="92">
        <f>SUM(F244:I244)</f>
        <v>113</v>
      </c>
      <c r="R244" s="92">
        <f>SUM(G244:J244)</f>
        <v>115</v>
      </c>
      <c r="S244" s="92">
        <f>SUM(H244:K244)</f>
        <v>112</v>
      </c>
    </row>
    <row r="245" spans="1:24">
      <c r="A245" s="1" t="s">
        <v>143</v>
      </c>
      <c r="B245" s="1"/>
      <c r="C245" s="1"/>
      <c r="D245" s="121"/>
      <c r="E245" s="121"/>
      <c r="F245" s="91"/>
      <c r="G245" s="122"/>
      <c r="H245" s="91"/>
      <c r="I245" s="91"/>
      <c r="J245" s="91"/>
      <c r="K245" s="91"/>
      <c r="L245" s="90"/>
      <c r="M245" s="90"/>
      <c r="N245" s="90"/>
      <c r="O245" s="92"/>
      <c r="P245" s="92"/>
      <c r="Q245" s="92"/>
      <c r="R245" s="92"/>
      <c r="S245" s="92"/>
    </row>
    <row r="246" spans="1:24" ht="14" thickBot="1">
      <c r="A246" s="1"/>
      <c r="B246" s="1" t="s">
        <v>144</v>
      </c>
      <c r="D246" s="91"/>
      <c r="E246" s="121"/>
      <c r="F246" s="91"/>
      <c r="G246" s="91"/>
      <c r="H246" s="91"/>
      <c r="I246" s="91"/>
      <c r="J246" s="91"/>
      <c r="K246" s="91"/>
      <c r="L246" s="90"/>
      <c r="M246" s="90"/>
      <c r="N246" s="90"/>
      <c r="O246" s="92"/>
      <c r="P246" s="92"/>
      <c r="Q246" s="92"/>
      <c r="R246" s="92"/>
      <c r="S246" s="92"/>
    </row>
    <row r="247" spans="1:24" ht="22">
      <c r="A247" s="120" t="s">
        <v>141</v>
      </c>
      <c r="B247" s="119"/>
      <c r="C247" s="118" t="s">
        <v>140</v>
      </c>
      <c r="D247" s="117" t="s">
        <v>11</v>
      </c>
      <c r="E247" s="117" t="s">
        <v>12</v>
      </c>
      <c r="F247" s="117" t="s">
        <v>13</v>
      </c>
      <c r="G247" s="117" t="s">
        <v>14</v>
      </c>
      <c r="H247" s="117" t="s">
        <v>15</v>
      </c>
      <c r="I247" s="117" t="s">
        <v>16</v>
      </c>
      <c r="J247" s="117" t="s">
        <v>17</v>
      </c>
      <c r="K247" s="117" t="s">
        <v>18</v>
      </c>
      <c r="L247" s="116" t="s">
        <v>139</v>
      </c>
      <c r="M247" s="116" t="s">
        <v>25</v>
      </c>
      <c r="N247" s="115" t="s">
        <v>138</v>
      </c>
      <c r="O247" s="114">
        <v>0.29166666666666669</v>
      </c>
      <c r="P247" s="114">
        <v>0.30208333333333331</v>
      </c>
      <c r="Q247" s="114">
        <v>0.3125</v>
      </c>
      <c r="R247" s="114">
        <v>0.32291666666666669</v>
      </c>
      <c r="S247" s="114">
        <v>0.33333333333333331</v>
      </c>
    </row>
    <row r="248" spans="1:24">
      <c r="A248" s="104" t="s">
        <v>135</v>
      </c>
      <c r="B248" s="103" t="s">
        <v>134</v>
      </c>
      <c r="C248" s="102" t="s">
        <v>137</v>
      </c>
      <c r="D248" s="107">
        <v>4</v>
      </c>
      <c r="E248" s="107">
        <v>6</v>
      </c>
      <c r="F248" s="107">
        <v>13</v>
      </c>
      <c r="G248" s="107">
        <v>26</v>
      </c>
      <c r="H248" s="107">
        <v>27</v>
      </c>
      <c r="I248" s="107">
        <v>17</v>
      </c>
      <c r="J248" s="107">
        <v>9</v>
      </c>
      <c r="K248" s="107">
        <v>9</v>
      </c>
      <c r="L248" s="106">
        <f>SUM(D248:K248)</f>
        <v>111</v>
      </c>
      <c r="M248" s="106">
        <f>MAX(O248:S248)</f>
        <v>83</v>
      </c>
      <c r="N248" s="105">
        <f>SUM(D248:K248)/2</f>
        <v>55.5</v>
      </c>
      <c r="O248" s="92">
        <f>SUM(D248:G248)</f>
        <v>49</v>
      </c>
      <c r="P248" s="92">
        <f>SUM(E248:H248)</f>
        <v>72</v>
      </c>
      <c r="Q248" s="92">
        <f>SUM(F248:I248)</f>
        <v>83</v>
      </c>
      <c r="R248" s="92">
        <f>SUM(G248:J248)</f>
        <v>79</v>
      </c>
      <c r="S248" s="92">
        <f>SUM(H248:K248)</f>
        <v>62</v>
      </c>
    </row>
    <row r="249" spans="1:24">
      <c r="A249" s="104" t="s">
        <v>133</v>
      </c>
      <c r="B249" s="103" t="s">
        <v>130</v>
      </c>
      <c r="C249" s="102" t="s">
        <v>137</v>
      </c>
      <c r="D249" s="107">
        <v>2</v>
      </c>
      <c r="E249" s="107">
        <v>0</v>
      </c>
      <c r="F249" s="107">
        <v>3</v>
      </c>
      <c r="G249" s="107">
        <v>3</v>
      </c>
      <c r="H249" s="107">
        <v>4</v>
      </c>
      <c r="I249" s="107">
        <v>5</v>
      </c>
      <c r="J249" s="107">
        <v>1</v>
      </c>
      <c r="K249" s="107">
        <v>3</v>
      </c>
      <c r="L249" s="106">
        <f>SUM(D249:K249)</f>
        <v>21</v>
      </c>
      <c r="M249" s="106">
        <f>MAX(O249:S249)</f>
        <v>15</v>
      </c>
      <c r="N249" s="105">
        <f>SUM(D249:K249)/2</f>
        <v>10.5</v>
      </c>
      <c r="O249" s="92">
        <f>SUM(D249:G249)</f>
        <v>8</v>
      </c>
      <c r="P249" s="92">
        <f>SUM(E249:H249)</f>
        <v>10</v>
      </c>
      <c r="Q249" s="92">
        <f>SUM(F249:I249)</f>
        <v>15</v>
      </c>
      <c r="R249" s="92">
        <f>SUM(G249:J249)</f>
        <v>13</v>
      </c>
      <c r="S249" s="92">
        <f>SUM(H249:K249)</f>
        <v>13</v>
      </c>
    </row>
    <row r="250" spans="1:24">
      <c r="A250" s="104" t="s">
        <v>132</v>
      </c>
      <c r="B250" s="103" t="s">
        <v>130</v>
      </c>
      <c r="C250" s="102" t="s">
        <v>137</v>
      </c>
      <c r="D250" s="107">
        <v>2</v>
      </c>
      <c r="E250" s="107">
        <v>3</v>
      </c>
      <c r="F250" s="107">
        <v>0</v>
      </c>
      <c r="G250" s="107">
        <v>3</v>
      </c>
      <c r="H250" s="107">
        <v>7</v>
      </c>
      <c r="I250" s="107">
        <v>7</v>
      </c>
      <c r="J250" s="107">
        <v>7</v>
      </c>
      <c r="K250" s="107">
        <v>3</v>
      </c>
      <c r="L250" s="106">
        <f>SUM(D250:K250)</f>
        <v>32</v>
      </c>
      <c r="M250" s="106">
        <f>MAX(O250:S250)</f>
        <v>24</v>
      </c>
      <c r="N250" s="105">
        <f>SUM(D250:K250)/2</f>
        <v>16</v>
      </c>
      <c r="O250" s="92">
        <f>SUM(D250:G250)</f>
        <v>8</v>
      </c>
      <c r="P250" s="92">
        <f>SUM(E250:H250)</f>
        <v>13</v>
      </c>
      <c r="Q250" s="92">
        <f>SUM(F250:I250)</f>
        <v>17</v>
      </c>
      <c r="R250" s="92">
        <f>SUM(G250:J250)</f>
        <v>24</v>
      </c>
      <c r="S250" s="92">
        <f>SUM(H250:K250)</f>
        <v>24</v>
      </c>
    </row>
    <row r="251" spans="1:24">
      <c r="A251" s="104" t="s">
        <v>131</v>
      </c>
      <c r="B251" s="103" t="s">
        <v>130</v>
      </c>
      <c r="C251" s="102" t="s">
        <v>137</v>
      </c>
      <c r="D251" s="107">
        <v>0</v>
      </c>
      <c r="E251" s="107">
        <v>4</v>
      </c>
      <c r="F251" s="107">
        <v>5</v>
      </c>
      <c r="G251" s="107">
        <v>2</v>
      </c>
      <c r="H251" s="107">
        <v>6</v>
      </c>
      <c r="I251" s="107">
        <v>3</v>
      </c>
      <c r="J251" s="107">
        <v>1</v>
      </c>
      <c r="K251" s="107">
        <v>1</v>
      </c>
      <c r="L251" s="106">
        <f>SUM(D251:K251)</f>
        <v>22</v>
      </c>
      <c r="M251" s="106">
        <f>MAX(O251:S251)</f>
        <v>17</v>
      </c>
      <c r="N251" s="105">
        <f>SUM(D251:K251)/2</f>
        <v>11</v>
      </c>
      <c r="O251" s="92">
        <f>SUM(D251:G251)</f>
        <v>11</v>
      </c>
      <c r="P251" s="92">
        <f>SUM(E251:H251)</f>
        <v>17</v>
      </c>
      <c r="Q251" s="92">
        <f>SUM(F251:I251)</f>
        <v>16</v>
      </c>
      <c r="R251" s="92">
        <f>SUM(G251:J251)</f>
        <v>12</v>
      </c>
      <c r="S251" s="92">
        <f>SUM(H251:K251)</f>
        <v>11</v>
      </c>
    </row>
    <row r="252" spans="1:24">
      <c r="A252" s="104" t="s">
        <v>129</v>
      </c>
      <c r="B252" s="103" t="s">
        <v>128</v>
      </c>
      <c r="C252" s="102" t="s">
        <v>137</v>
      </c>
      <c r="D252" s="107">
        <v>1</v>
      </c>
      <c r="E252" s="107">
        <v>2</v>
      </c>
      <c r="F252" s="107">
        <v>2</v>
      </c>
      <c r="G252" s="107">
        <v>1</v>
      </c>
      <c r="H252" s="107">
        <v>4</v>
      </c>
      <c r="I252" s="107">
        <v>3</v>
      </c>
      <c r="J252" s="107">
        <v>2</v>
      </c>
      <c r="K252" s="107">
        <v>4</v>
      </c>
      <c r="L252" s="106">
        <f>SUM(D252:K252)</f>
        <v>19</v>
      </c>
      <c r="M252" s="106">
        <f>MAX(O252:S252)</f>
        <v>13</v>
      </c>
      <c r="N252" s="105">
        <f>SUM(D252:K252)/2</f>
        <v>9.5</v>
      </c>
      <c r="O252" s="92">
        <f>SUM(D252:G252)</f>
        <v>6</v>
      </c>
      <c r="P252" s="92">
        <f>SUM(E252:H252)</f>
        <v>9</v>
      </c>
      <c r="Q252" s="92">
        <f>SUM(F252:I252)</f>
        <v>10</v>
      </c>
      <c r="R252" s="92">
        <f>SUM(G252:J252)</f>
        <v>10</v>
      </c>
      <c r="S252" s="92">
        <f>SUM(H252:K252)</f>
        <v>13</v>
      </c>
    </row>
    <row r="253" spans="1:24">
      <c r="A253" s="104" t="s">
        <v>127</v>
      </c>
      <c r="B253" s="103" t="s">
        <v>126</v>
      </c>
      <c r="C253" s="102" t="s">
        <v>137</v>
      </c>
      <c r="D253" s="107">
        <v>1</v>
      </c>
      <c r="E253" s="107">
        <v>1</v>
      </c>
      <c r="F253" s="107">
        <v>1</v>
      </c>
      <c r="G253" s="107">
        <v>4</v>
      </c>
      <c r="H253" s="107">
        <v>1</v>
      </c>
      <c r="I253" s="107">
        <v>1</v>
      </c>
      <c r="J253" s="107">
        <v>2</v>
      </c>
      <c r="K253" s="107">
        <v>5</v>
      </c>
      <c r="L253" s="106">
        <f>SUM(D253:K253)</f>
        <v>16</v>
      </c>
      <c r="M253" s="106">
        <f>MAX(O253:S253)</f>
        <v>9</v>
      </c>
      <c r="N253" s="105">
        <f>SUM(D253:K253)/2</f>
        <v>8</v>
      </c>
      <c r="O253" s="92">
        <f>SUM(D253:G253)</f>
        <v>7</v>
      </c>
      <c r="P253" s="92">
        <f>SUM(E253:H253)</f>
        <v>7</v>
      </c>
      <c r="Q253" s="92">
        <f>SUM(F253:I253)</f>
        <v>7</v>
      </c>
      <c r="R253" s="92">
        <f>SUM(G253:J253)</f>
        <v>8</v>
      </c>
      <c r="S253" s="92">
        <f>SUM(H253:K253)</f>
        <v>9</v>
      </c>
    </row>
    <row r="254" spans="1:24">
      <c r="A254" s="104" t="s">
        <v>125</v>
      </c>
      <c r="B254" s="103" t="s">
        <v>123</v>
      </c>
      <c r="C254" s="102" t="s">
        <v>137</v>
      </c>
      <c r="D254" s="107">
        <v>1</v>
      </c>
      <c r="E254" s="107">
        <v>1</v>
      </c>
      <c r="F254" s="107">
        <v>2</v>
      </c>
      <c r="G254" s="107">
        <v>7</v>
      </c>
      <c r="H254" s="107">
        <v>10</v>
      </c>
      <c r="I254" s="107">
        <v>3</v>
      </c>
      <c r="J254" s="107">
        <v>1</v>
      </c>
      <c r="K254" s="107">
        <v>2</v>
      </c>
      <c r="L254" s="106">
        <f>SUM(D254:K254)</f>
        <v>27</v>
      </c>
      <c r="M254" s="106">
        <f>MAX(O254:S254)</f>
        <v>22</v>
      </c>
      <c r="N254" s="105">
        <f>SUM(D254:K254)/2</f>
        <v>13.5</v>
      </c>
      <c r="O254" s="92">
        <f>SUM(D254:G254)</f>
        <v>11</v>
      </c>
      <c r="P254" s="92">
        <f>SUM(E254:H254)</f>
        <v>20</v>
      </c>
      <c r="Q254" s="92">
        <f>SUM(F254:I254)</f>
        <v>22</v>
      </c>
      <c r="R254" s="92">
        <f>SUM(G254:J254)</f>
        <v>21</v>
      </c>
      <c r="S254" s="92">
        <f>SUM(H254:K254)</f>
        <v>16</v>
      </c>
    </row>
    <row r="255" spans="1:24">
      <c r="A255" s="104" t="s">
        <v>124</v>
      </c>
      <c r="B255" s="103" t="s">
        <v>123</v>
      </c>
      <c r="C255" s="102" t="s">
        <v>137</v>
      </c>
      <c r="D255" s="107">
        <v>3</v>
      </c>
      <c r="E255" s="107">
        <v>3</v>
      </c>
      <c r="F255" s="107">
        <v>3</v>
      </c>
      <c r="G255" s="107">
        <v>2</v>
      </c>
      <c r="H255" s="107">
        <v>4</v>
      </c>
      <c r="I255" s="107">
        <v>3</v>
      </c>
      <c r="J255" s="107">
        <v>2</v>
      </c>
      <c r="K255" s="107">
        <v>1</v>
      </c>
      <c r="L255" s="106">
        <f>SUM(D255:K255)</f>
        <v>21</v>
      </c>
      <c r="M255" s="106">
        <f>MAX(O255:S255)</f>
        <v>12</v>
      </c>
      <c r="N255" s="105">
        <f>SUM(D255:K255)/2</f>
        <v>10.5</v>
      </c>
      <c r="O255" s="92">
        <f>SUM(D255:G255)</f>
        <v>11</v>
      </c>
      <c r="P255" s="92">
        <f>SUM(E255:H255)</f>
        <v>12</v>
      </c>
      <c r="Q255" s="92">
        <f>SUM(F255:I255)</f>
        <v>12</v>
      </c>
      <c r="R255" s="92">
        <f>SUM(G255:J255)</f>
        <v>11</v>
      </c>
      <c r="S255" s="92">
        <f>SUM(H255:K255)</f>
        <v>10</v>
      </c>
    </row>
    <row r="256" spans="1:24">
      <c r="A256" s="104" t="s">
        <v>122</v>
      </c>
      <c r="B256" s="103" t="s">
        <v>119</v>
      </c>
      <c r="C256" s="102" t="s">
        <v>137</v>
      </c>
      <c r="D256" s="107">
        <v>0</v>
      </c>
      <c r="E256" s="107">
        <v>0</v>
      </c>
      <c r="F256" s="107">
        <v>3</v>
      </c>
      <c r="G256" s="107">
        <v>0</v>
      </c>
      <c r="H256" s="107">
        <v>1</v>
      </c>
      <c r="I256" s="107">
        <v>1</v>
      </c>
      <c r="J256" s="107">
        <v>1</v>
      </c>
      <c r="K256" s="107">
        <v>0</v>
      </c>
      <c r="L256" s="106">
        <f>SUM(D256:K256)</f>
        <v>6</v>
      </c>
      <c r="M256" s="106">
        <f>MAX(O256:S256)</f>
        <v>5</v>
      </c>
      <c r="N256" s="105">
        <f>SUM(D256:K256)/2</f>
        <v>3</v>
      </c>
      <c r="O256" s="92">
        <f>SUM(D256:G256)</f>
        <v>3</v>
      </c>
      <c r="P256" s="92">
        <f>SUM(E256:H256)</f>
        <v>4</v>
      </c>
      <c r="Q256" s="92">
        <f>SUM(F256:I256)</f>
        <v>5</v>
      </c>
      <c r="R256" s="92">
        <f>SUM(G256:J256)</f>
        <v>3</v>
      </c>
      <c r="S256" s="92">
        <f>SUM(H256:K256)</f>
        <v>3</v>
      </c>
    </row>
    <row r="257" spans="1:19">
      <c r="A257" s="104" t="s">
        <v>121</v>
      </c>
      <c r="B257" s="103" t="s">
        <v>119</v>
      </c>
      <c r="C257" s="102" t="s">
        <v>137</v>
      </c>
      <c r="D257" s="107">
        <v>0</v>
      </c>
      <c r="E257" s="107">
        <v>0</v>
      </c>
      <c r="F257" s="107">
        <v>0</v>
      </c>
      <c r="G257" s="107">
        <v>0</v>
      </c>
      <c r="H257" s="107">
        <v>0</v>
      </c>
      <c r="I257" s="107">
        <v>0</v>
      </c>
      <c r="J257" s="107">
        <v>0</v>
      </c>
      <c r="K257" s="107">
        <v>0</v>
      </c>
      <c r="L257" s="106">
        <f>SUM(D257:K257)</f>
        <v>0</v>
      </c>
      <c r="M257" s="106">
        <f>MAX(O257:S257)</f>
        <v>0</v>
      </c>
      <c r="N257" s="105">
        <f>SUM(D257:K257)/2</f>
        <v>0</v>
      </c>
      <c r="O257" s="92">
        <f>SUM(D257:G257)</f>
        <v>0</v>
      </c>
      <c r="P257" s="92">
        <f>SUM(E257:H257)</f>
        <v>0</v>
      </c>
      <c r="Q257" s="92">
        <f>SUM(F257:I257)</f>
        <v>0</v>
      </c>
      <c r="R257" s="92">
        <f>SUM(G257:J257)</f>
        <v>0</v>
      </c>
      <c r="S257" s="92">
        <f>SUM(H257:K257)</f>
        <v>0</v>
      </c>
    </row>
    <row r="258" spans="1:19">
      <c r="A258" s="104" t="s">
        <v>120</v>
      </c>
      <c r="B258" s="103" t="s">
        <v>119</v>
      </c>
      <c r="C258" s="102" t="s">
        <v>137</v>
      </c>
      <c r="D258" s="107">
        <v>1</v>
      </c>
      <c r="E258" s="107">
        <v>3</v>
      </c>
      <c r="F258" s="107">
        <v>6</v>
      </c>
      <c r="G258" s="107">
        <v>9</v>
      </c>
      <c r="H258" s="107">
        <v>14</v>
      </c>
      <c r="I258" s="107">
        <v>11</v>
      </c>
      <c r="J258" s="107">
        <v>5</v>
      </c>
      <c r="K258" s="107">
        <v>6</v>
      </c>
      <c r="L258" s="106">
        <f>SUM(D258:K258)</f>
        <v>55</v>
      </c>
      <c r="M258" s="106">
        <f>MAX(O258:S258)</f>
        <v>40</v>
      </c>
      <c r="N258" s="105">
        <f>SUM(D258:K258)/2</f>
        <v>27.5</v>
      </c>
      <c r="O258" s="92">
        <f>SUM(D258:G258)</f>
        <v>19</v>
      </c>
      <c r="P258" s="92">
        <f>SUM(E258:H258)</f>
        <v>32</v>
      </c>
      <c r="Q258" s="92">
        <f>SUM(F258:I258)</f>
        <v>40</v>
      </c>
      <c r="R258" s="92">
        <f>SUM(G258:J258)</f>
        <v>39</v>
      </c>
      <c r="S258" s="92">
        <f>SUM(H258:K258)</f>
        <v>36</v>
      </c>
    </row>
    <row r="259" spans="1:19">
      <c r="A259" s="104" t="s">
        <v>118</v>
      </c>
      <c r="B259" s="103" t="s">
        <v>113</v>
      </c>
      <c r="C259" s="102" t="s">
        <v>137</v>
      </c>
      <c r="D259" s="107">
        <v>2</v>
      </c>
      <c r="E259" s="107">
        <v>2</v>
      </c>
      <c r="F259" s="107">
        <v>3</v>
      </c>
      <c r="G259" s="107">
        <v>6</v>
      </c>
      <c r="H259" s="107">
        <v>8</v>
      </c>
      <c r="I259" s="107">
        <v>8</v>
      </c>
      <c r="J259" s="107">
        <v>7</v>
      </c>
      <c r="K259" s="107">
        <v>6</v>
      </c>
      <c r="L259" s="106">
        <f>SUM(D259:K259)</f>
        <v>42</v>
      </c>
      <c r="M259" s="106">
        <f>MAX(O259:S259)</f>
        <v>29</v>
      </c>
      <c r="N259" s="105">
        <f>SUM(D259:K259)/2</f>
        <v>21</v>
      </c>
      <c r="O259" s="92">
        <f>SUM(D259:G259)</f>
        <v>13</v>
      </c>
      <c r="P259" s="92">
        <f>SUM(E259:H259)</f>
        <v>19</v>
      </c>
      <c r="Q259" s="92">
        <f>SUM(F259:I259)</f>
        <v>25</v>
      </c>
      <c r="R259" s="92">
        <f>SUM(G259:J259)</f>
        <v>29</v>
      </c>
      <c r="S259" s="92">
        <f>SUM(H259:K259)</f>
        <v>29</v>
      </c>
    </row>
    <row r="260" spans="1:19">
      <c r="A260" s="104" t="s">
        <v>117</v>
      </c>
      <c r="B260" s="103" t="s">
        <v>113</v>
      </c>
      <c r="C260" s="102" t="s">
        <v>137</v>
      </c>
      <c r="D260" s="107">
        <v>0</v>
      </c>
      <c r="E260" s="107">
        <v>0</v>
      </c>
      <c r="F260" s="107">
        <v>0</v>
      </c>
      <c r="G260" s="107">
        <v>0</v>
      </c>
      <c r="H260" s="107">
        <v>1</v>
      </c>
      <c r="I260" s="107">
        <v>0</v>
      </c>
      <c r="J260" s="107">
        <v>0</v>
      </c>
      <c r="K260" s="107">
        <v>0</v>
      </c>
      <c r="L260" s="106">
        <f>SUM(D260:K260)</f>
        <v>1</v>
      </c>
      <c r="M260" s="106">
        <f>MAX(O260:S260)</f>
        <v>1</v>
      </c>
      <c r="N260" s="105">
        <f>SUM(D260:K260)/2</f>
        <v>0.5</v>
      </c>
      <c r="O260" s="92">
        <f>SUM(D260:G260)</f>
        <v>0</v>
      </c>
      <c r="P260" s="92">
        <f>SUM(E260:H260)</f>
        <v>1</v>
      </c>
      <c r="Q260" s="92">
        <f>SUM(F260:I260)</f>
        <v>1</v>
      </c>
      <c r="R260" s="92">
        <f>SUM(G260:J260)</f>
        <v>1</v>
      </c>
      <c r="S260" s="92">
        <f>SUM(H260:K260)</f>
        <v>1</v>
      </c>
    </row>
    <row r="261" spans="1:19">
      <c r="A261" s="104" t="s">
        <v>116</v>
      </c>
      <c r="B261" s="103" t="s">
        <v>113</v>
      </c>
      <c r="C261" s="102" t="s">
        <v>137</v>
      </c>
      <c r="D261" s="107">
        <v>0</v>
      </c>
      <c r="E261" s="107">
        <v>0</v>
      </c>
      <c r="F261" s="107">
        <v>0</v>
      </c>
      <c r="G261" s="107">
        <v>0</v>
      </c>
      <c r="H261" s="107">
        <v>0</v>
      </c>
      <c r="I261" s="107">
        <v>1</v>
      </c>
      <c r="J261" s="107">
        <v>2</v>
      </c>
      <c r="K261" s="107">
        <v>0</v>
      </c>
      <c r="L261" s="106">
        <f>SUM(D261:K261)</f>
        <v>3</v>
      </c>
      <c r="M261" s="106">
        <f>MAX(O261:S261)</f>
        <v>3</v>
      </c>
      <c r="N261" s="105">
        <f>SUM(D261:K261)/2</f>
        <v>1.5</v>
      </c>
      <c r="O261" s="92">
        <f>SUM(D261:G261)</f>
        <v>0</v>
      </c>
      <c r="P261" s="92">
        <f>SUM(E261:H261)</f>
        <v>0</v>
      </c>
      <c r="Q261" s="92">
        <f>SUM(F261:I261)</f>
        <v>1</v>
      </c>
      <c r="R261" s="92">
        <f>SUM(G261:J261)</f>
        <v>3</v>
      </c>
      <c r="S261" s="92">
        <f>SUM(H261:K261)</f>
        <v>3</v>
      </c>
    </row>
    <row r="262" spans="1:19">
      <c r="A262" s="104" t="s">
        <v>115</v>
      </c>
      <c r="B262" s="103" t="s">
        <v>113</v>
      </c>
      <c r="C262" s="102" t="s">
        <v>137</v>
      </c>
      <c r="D262" s="107">
        <v>0</v>
      </c>
      <c r="E262" s="107">
        <v>0</v>
      </c>
      <c r="F262" s="107">
        <v>0</v>
      </c>
      <c r="G262" s="107">
        <v>0</v>
      </c>
      <c r="H262" s="107">
        <v>1</v>
      </c>
      <c r="I262" s="107">
        <v>1</v>
      </c>
      <c r="J262" s="107">
        <v>7</v>
      </c>
      <c r="K262" s="107">
        <v>0</v>
      </c>
      <c r="L262" s="106">
        <f>SUM(D262:K262)</f>
        <v>9</v>
      </c>
      <c r="M262" s="106">
        <f>MAX(O262:S262)</f>
        <v>9</v>
      </c>
      <c r="N262" s="105">
        <f>SUM(D262:K262)/2</f>
        <v>4.5</v>
      </c>
      <c r="O262" s="92">
        <f>SUM(D262:G262)</f>
        <v>0</v>
      </c>
      <c r="P262" s="92">
        <f>SUM(E262:H262)</f>
        <v>1</v>
      </c>
      <c r="Q262" s="92">
        <f>SUM(F262:I262)</f>
        <v>2</v>
      </c>
      <c r="R262" s="92">
        <f>SUM(G262:J262)</f>
        <v>9</v>
      </c>
      <c r="S262" s="92">
        <f>SUM(H262:K262)</f>
        <v>9</v>
      </c>
    </row>
    <row r="263" spans="1:19">
      <c r="A263" s="104" t="s">
        <v>114</v>
      </c>
      <c r="B263" s="103" t="s">
        <v>113</v>
      </c>
      <c r="C263" s="102" t="s">
        <v>137</v>
      </c>
      <c r="D263" s="107">
        <v>0</v>
      </c>
      <c r="E263" s="107">
        <v>0</v>
      </c>
      <c r="F263" s="107">
        <v>2</v>
      </c>
      <c r="G263" s="107">
        <v>2</v>
      </c>
      <c r="H263" s="107">
        <v>3</v>
      </c>
      <c r="I263" s="107">
        <v>1</v>
      </c>
      <c r="J263" s="107">
        <v>2</v>
      </c>
      <c r="K263" s="107">
        <v>3</v>
      </c>
      <c r="L263" s="106">
        <f>SUM(D263:K263)</f>
        <v>13</v>
      </c>
      <c r="M263" s="106">
        <f>MAX(O263:S263)</f>
        <v>9</v>
      </c>
      <c r="N263" s="105">
        <f>SUM(D263:K263)/2</f>
        <v>6.5</v>
      </c>
      <c r="O263" s="92">
        <f>SUM(D263:G263)</f>
        <v>4</v>
      </c>
      <c r="P263" s="92">
        <f>SUM(E263:H263)</f>
        <v>7</v>
      </c>
      <c r="Q263" s="92">
        <f>SUM(F263:I263)</f>
        <v>8</v>
      </c>
      <c r="R263" s="92">
        <f>SUM(G263:J263)</f>
        <v>8</v>
      </c>
      <c r="S263" s="92">
        <f>SUM(H263:K263)</f>
        <v>9</v>
      </c>
    </row>
    <row r="264" spans="1:19">
      <c r="A264" s="104" t="s">
        <v>112</v>
      </c>
      <c r="B264" s="103" t="s">
        <v>111</v>
      </c>
      <c r="C264" s="102" t="s">
        <v>137</v>
      </c>
      <c r="D264" s="107">
        <v>3</v>
      </c>
      <c r="E264" s="107">
        <v>2</v>
      </c>
      <c r="F264" s="107">
        <v>1</v>
      </c>
      <c r="G264" s="107">
        <v>1</v>
      </c>
      <c r="H264" s="107">
        <v>3</v>
      </c>
      <c r="I264" s="107">
        <v>0</v>
      </c>
      <c r="J264" s="107">
        <v>0</v>
      </c>
      <c r="K264" s="107">
        <v>1</v>
      </c>
      <c r="L264" s="106">
        <f>SUM(D264:K264)</f>
        <v>11</v>
      </c>
      <c r="M264" s="106">
        <f>MAX(O264:S264)</f>
        <v>7</v>
      </c>
      <c r="N264" s="105">
        <f>SUM(D264:K264)/2</f>
        <v>5.5</v>
      </c>
      <c r="O264" s="92">
        <f>SUM(D264:G264)</f>
        <v>7</v>
      </c>
      <c r="P264" s="92">
        <f>SUM(E264:H264)</f>
        <v>7</v>
      </c>
      <c r="Q264" s="92">
        <f>SUM(F264:I264)</f>
        <v>5</v>
      </c>
      <c r="R264" s="92">
        <f>SUM(G264:J264)</f>
        <v>4</v>
      </c>
      <c r="S264" s="92">
        <f>SUM(H264:K264)</f>
        <v>4</v>
      </c>
    </row>
    <row r="265" spans="1:19">
      <c r="A265" s="104" t="s">
        <v>110</v>
      </c>
      <c r="B265" s="103" t="s">
        <v>104</v>
      </c>
      <c r="C265" s="102" t="s">
        <v>137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1</v>
      </c>
      <c r="J265" s="107">
        <v>0</v>
      </c>
      <c r="K265" s="107">
        <v>2</v>
      </c>
      <c r="L265" s="106">
        <f>SUM(D265:K265)</f>
        <v>3</v>
      </c>
      <c r="M265" s="106">
        <f>MAX(O265:S265)</f>
        <v>3</v>
      </c>
      <c r="N265" s="105">
        <f>SUM(D265:K265)/2</f>
        <v>1.5</v>
      </c>
      <c r="O265" s="92">
        <f>SUM(D265:G265)</f>
        <v>0</v>
      </c>
      <c r="P265" s="92">
        <f>SUM(E265:H265)</f>
        <v>0</v>
      </c>
      <c r="Q265" s="92">
        <f>SUM(F265:I265)</f>
        <v>1</v>
      </c>
      <c r="R265" s="92">
        <f>SUM(G265:J265)</f>
        <v>1</v>
      </c>
      <c r="S265" s="92">
        <f>SUM(H265:K265)</f>
        <v>3</v>
      </c>
    </row>
    <row r="266" spans="1:19">
      <c r="A266" s="104" t="s">
        <v>109</v>
      </c>
      <c r="B266" s="103" t="s">
        <v>108</v>
      </c>
      <c r="C266" s="102" t="s">
        <v>137</v>
      </c>
      <c r="D266" s="107">
        <v>0</v>
      </c>
      <c r="E266" s="107">
        <v>0</v>
      </c>
      <c r="F266" s="107">
        <v>0</v>
      </c>
      <c r="G266" s="107">
        <v>0</v>
      </c>
      <c r="H266" s="107">
        <v>1</v>
      </c>
      <c r="I266" s="107">
        <v>2</v>
      </c>
      <c r="J266" s="107">
        <v>0</v>
      </c>
      <c r="K266" s="107">
        <v>0</v>
      </c>
      <c r="L266" s="106">
        <f>SUM(D266:K266)</f>
        <v>3</v>
      </c>
      <c r="M266" s="106">
        <f>MAX(O266:S266)</f>
        <v>3</v>
      </c>
      <c r="N266" s="105">
        <f>SUM(D266:K266)/2</f>
        <v>1.5</v>
      </c>
      <c r="O266" s="92">
        <f>SUM(D266:G266)</f>
        <v>0</v>
      </c>
      <c r="P266" s="92">
        <f>SUM(E266:H266)</f>
        <v>1</v>
      </c>
      <c r="Q266" s="92">
        <f>SUM(F266:I266)</f>
        <v>3</v>
      </c>
      <c r="R266" s="92">
        <f>SUM(G266:J266)</f>
        <v>3</v>
      </c>
      <c r="S266" s="92">
        <f>SUM(H266:K266)</f>
        <v>3</v>
      </c>
    </row>
    <row r="267" spans="1:19">
      <c r="A267" s="104" t="s">
        <v>107</v>
      </c>
      <c r="B267" s="103" t="s">
        <v>104</v>
      </c>
      <c r="C267" s="102" t="s">
        <v>137</v>
      </c>
      <c r="D267" s="107">
        <v>0</v>
      </c>
      <c r="E267" s="107">
        <v>0</v>
      </c>
      <c r="F267" s="107">
        <v>0</v>
      </c>
      <c r="G267" s="107">
        <v>0</v>
      </c>
      <c r="H267" s="107">
        <v>0</v>
      </c>
      <c r="I267" s="107">
        <v>1</v>
      </c>
      <c r="J267" s="107">
        <v>0</v>
      </c>
      <c r="K267" s="107">
        <v>0</v>
      </c>
      <c r="L267" s="106">
        <f>SUM(D267:K267)</f>
        <v>1</v>
      </c>
      <c r="M267" s="106">
        <f>MAX(O267:S267)</f>
        <v>1</v>
      </c>
      <c r="N267" s="105">
        <f>SUM(D267:K267)/2</f>
        <v>0.5</v>
      </c>
      <c r="O267" s="92">
        <f>SUM(D267:G267)</f>
        <v>0</v>
      </c>
      <c r="P267" s="92">
        <f>SUM(E267:H267)</f>
        <v>0</v>
      </c>
      <c r="Q267" s="92">
        <f>SUM(F267:I267)</f>
        <v>1</v>
      </c>
      <c r="R267" s="92">
        <f>SUM(G267:J267)</f>
        <v>1</v>
      </c>
      <c r="S267" s="92">
        <f>SUM(H267:K267)</f>
        <v>1</v>
      </c>
    </row>
    <row r="268" spans="1:19">
      <c r="A268" s="104" t="s">
        <v>106</v>
      </c>
      <c r="B268" s="103" t="s">
        <v>104</v>
      </c>
      <c r="C268" s="102" t="s">
        <v>137</v>
      </c>
      <c r="D268" s="107">
        <v>0</v>
      </c>
      <c r="E268" s="107">
        <v>0</v>
      </c>
      <c r="F268" s="107">
        <v>0</v>
      </c>
      <c r="G268" s="107">
        <v>1</v>
      </c>
      <c r="H268" s="107">
        <v>2</v>
      </c>
      <c r="I268" s="107">
        <v>1</v>
      </c>
      <c r="J268" s="107">
        <v>1</v>
      </c>
      <c r="K268" s="107">
        <v>4</v>
      </c>
      <c r="L268" s="106">
        <f>SUM(D268:K268)</f>
        <v>9</v>
      </c>
      <c r="M268" s="106">
        <f>MAX(O268:S268)</f>
        <v>8</v>
      </c>
      <c r="N268" s="105">
        <f>SUM(D268:K268)/2</f>
        <v>4.5</v>
      </c>
      <c r="O268" s="92">
        <f>SUM(D268:G268)</f>
        <v>1</v>
      </c>
      <c r="P268" s="92">
        <f>SUM(E268:H268)</f>
        <v>3</v>
      </c>
      <c r="Q268" s="92">
        <f>SUM(F268:I268)</f>
        <v>4</v>
      </c>
      <c r="R268" s="92">
        <f>SUM(G268:J268)</f>
        <v>5</v>
      </c>
      <c r="S268" s="92">
        <f>SUM(H268:K268)</f>
        <v>8</v>
      </c>
    </row>
    <row r="269" spans="1:19">
      <c r="A269" s="104" t="s">
        <v>105</v>
      </c>
      <c r="B269" s="103" t="s">
        <v>104</v>
      </c>
      <c r="C269" s="102" t="s">
        <v>137</v>
      </c>
      <c r="D269" s="107">
        <v>6</v>
      </c>
      <c r="E269" s="107">
        <v>4</v>
      </c>
      <c r="F269" s="107">
        <v>11</v>
      </c>
      <c r="G269" s="107">
        <v>6</v>
      </c>
      <c r="H269" s="107">
        <v>13</v>
      </c>
      <c r="I269" s="107">
        <v>15</v>
      </c>
      <c r="J269" s="107">
        <v>11</v>
      </c>
      <c r="K269" s="107">
        <v>11</v>
      </c>
      <c r="L269" s="106">
        <f>SUM(D269:K269)</f>
        <v>77</v>
      </c>
      <c r="M269" s="106">
        <f>MAX(O269:S269)</f>
        <v>50</v>
      </c>
      <c r="N269" s="105">
        <f>SUM(D269:K269)/2</f>
        <v>38.5</v>
      </c>
      <c r="O269" s="92">
        <f>SUM(D269:G269)</f>
        <v>27</v>
      </c>
      <c r="P269" s="92">
        <f>SUM(E269:H269)</f>
        <v>34</v>
      </c>
      <c r="Q269" s="92">
        <f>SUM(F269:I269)</f>
        <v>45</v>
      </c>
      <c r="R269" s="92">
        <f>SUM(G269:J269)</f>
        <v>45</v>
      </c>
      <c r="S269" s="92">
        <f>SUM(H269:K269)</f>
        <v>50</v>
      </c>
    </row>
    <row r="270" spans="1:19">
      <c r="A270" s="104" t="s">
        <v>103</v>
      </c>
      <c r="B270" s="103" t="s">
        <v>97</v>
      </c>
      <c r="C270" s="102" t="s">
        <v>137</v>
      </c>
      <c r="D270" s="107">
        <v>2</v>
      </c>
      <c r="E270" s="107">
        <v>1</v>
      </c>
      <c r="F270" s="107">
        <v>0</v>
      </c>
      <c r="G270" s="107">
        <v>1</v>
      </c>
      <c r="H270" s="107">
        <v>4</v>
      </c>
      <c r="I270" s="107">
        <v>1</v>
      </c>
      <c r="J270" s="107">
        <v>2</v>
      </c>
      <c r="K270" s="107">
        <v>0</v>
      </c>
      <c r="L270" s="106">
        <f>SUM(D270:K270)</f>
        <v>11</v>
      </c>
      <c r="M270" s="106">
        <f>MAX(O270:S270)</f>
        <v>8</v>
      </c>
      <c r="N270" s="105">
        <f>SUM(D270:K270)/2</f>
        <v>5.5</v>
      </c>
      <c r="O270" s="92">
        <f>SUM(D270:G270)</f>
        <v>4</v>
      </c>
      <c r="P270" s="92">
        <f>SUM(E270:H270)</f>
        <v>6</v>
      </c>
      <c r="Q270" s="92">
        <f>SUM(F270:I270)</f>
        <v>6</v>
      </c>
      <c r="R270" s="92">
        <f>SUM(G270:J270)</f>
        <v>8</v>
      </c>
      <c r="S270" s="92">
        <f>SUM(H270:K270)</f>
        <v>7</v>
      </c>
    </row>
    <row r="271" spans="1:19">
      <c r="A271" s="104" t="s">
        <v>102</v>
      </c>
      <c r="B271" s="103" t="s">
        <v>101</v>
      </c>
      <c r="C271" s="102" t="s">
        <v>137</v>
      </c>
      <c r="D271" s="107">
        <v>1</v>
      </c>
      <c r="E271" s="107">
        <v>0</v>
      </c>
      <c r="F271" s="107">
        <v>2</v>
      </c>
      <c r="G271" s="107">
        <v>1</v>
      </c>
      <c r="H271" s="107">
        <v>2</v>
      </c>
      <c r="I271" s="107">
        <v>0</v>
      </c>
      <c r="J271" s="107">
        <v>0</v>
      </c>
      <c r="K271" s="107">
        <v>0</v>
      </c>
      <c r="L271" s="106">
        <f>SUM(D271:K271)</f>
        <v>6</v>
      </c>
      <c r="M271" s="106">
        <f>MAX(O271:S271)</f>
        <v>5</v>
      </c>
      <c r="N271" s="105">
        <f>SUM(D271:K271)/2</f>
        <v>3</v>
      </c>
      <c r="O271" s="92">
        <f>SUM(D271:G271)</f>
        <v>4</v>
      </c>
      <c r="P271" s="92">
        <f>SUM(E271:H271)</f>
        <v>5</v>
      </c>
      <c r="Q271" s="92">
        <f>SUM(F271:I271)</f>
        <v>5</v>
      </c>
      <c r="R271" s="92">
        <f>SUM(G271:J271)</f>
        <v>3</v>
      </c>
      <c r="S271" s="92">
        <f>SUM(H271:K271)</f>
        <v>2</v>
      </c>
    </row>
    <row r="272" spans="1:19">
      <c r="A272" s="104" t="s">
        <v>100</v>
      </c>
      <c r="B272" s="103" t="s">
        <v>99</v>
      </c>
      <c r="C272" s="102" t="s">
        <v>137</v>
      </c>
      <c r="D272" s="107">
        <v>0</v>
      </c>
      <c r="E272" s="107">
        <v>3</v>
      </c>
      <c r="F272" s="107">
        <v>7</v>
      </c>
      <c r="G272" s="107">
        <v>7</v>
      </c>
      <c r="H272" s="107">
        <v>5</v>
      </c>
      <c r="I272" s="107">
        <v>4</v>
      </c>
      <c r="J272" s="107">
        <v>4</v>
      </c>
      <c r="K272" s="107">
        <v>5</v>
      </c>
      <c r="L272" s="106">
        <f>SUM(D272:K272)</f>
        <v>35</v>
      </c>
      <c r="M272" s="106">
        <f>MAX(O272:S272)</f>
        <v>23</v>
      </c>
      <c r="N272" s="105">
        <f>SUM(D272:K272)/2</f>
        <v>17.5</v>
      </c>
      <c r="O272" s="92">
        <f>SUM(D272:G272)</f>
        <v>17</v>
      </c>
      <c r="P272" s="92">
        <f>SUM(E272:H272)</f>
        <v>22</v>
      </c>
      <c r="Q272" s="92">
        <f>SUM(F272:I272)</f>
        <v>23</v>
      </c>
      <c r="R272" s="92">
        <f>SUM(G272:J272)</f>
        <v>20</v>
      </c>
      <c r="S272" s="92">
        <f>SUM(H272:K272)</f>
        <v>18</v>
      </c>
    </row>
    <row r="273" spans="1:19">
      <c r="A273" s="104" t="s">
        <v>98</v>
      </c>
      <c r="B273" s="103" t="s">
        <v>97</v>
      </c>
      <c r="C273" s="102" t="s">
        <v>137</v>
      </c>
      <c r="D273" s="107">
        <v>0</v>
      </c>
      <c r="E273" s="107">
        <v>0</v>
      </c>
      <c r="F273" s="107">
        <v>1</v>
      </c>
      <c r="G273" s="107">
        <v>0</v>
      </c>
      <c r="H273" s="107">
        <v>0</v>
      </c>
      <c r="I273" s="107">
        <v>1</v>
      </c>
      <c r="J273" s="107">
        <v>1</v>
      </c>
      <c r="K273" s="107">
        <v>0</v>
      </c>
      <c r="L273" s="106">
        <f>SUM(D273:K273)</f>
        <v>3</v>
      </c>
      <c r="M273" s="106">
        <f>MAX(O273:S273)</f>
        <v>2</v>
      </c>
      <c r="N273" s="105">
        <f>SUM(D273:K273)/2</f>
        <v>1.5</v>
      </c>
      <c r="O273" s="92">
        <f>SUM(D273:G273)</f>
        <v>1</v>
      </c>
      <c r="P273" s="92">
        <f>SUM(E273:H273)</f>
        <v>1</v>
      </c>
      <c r="Q273" s="92">
        <f>SUM(F273:I273)</f>
        <v>2</v>
      </c>
      <c r="R273" s="92">
        <f>SUM(G273:J273)</f>
        <v>2</v>
      </c>
      <c r="S273" s="92">
        <f>SUM(H273:K273)</f>
        <v>2</v>
      </c>
    </row>
    <row r="274" spans="1:19">
      <c r="A274" s="104" t="s">
        <v>43</v>
      </c>
      <c r="B274" s="103" t="s">
        <v>96</v>
      </c>
      <c r="C274" s="102" t="s">
        <v>137</v>
      </c>
      <c r="D274" s="101">
        <v>16</v>
      </c>
      <c r="E274" s="101">
        <v>21</v>
      </c>
      <c r="F274" s="101">
        <v>27</v>
      </c>
      <c r="G274" s="101">
        <v>55</v>
      </c>
      <c r="H274" s="101">
        <v>38</v>
      </c>
      <c r="I274" s="101">
        <v>36</v>
      </c>
      <c r="J274" s="101">
        <v>21</v>
      </c>
      <c r="K274" s="101">
        <v>9</v>
      </c>
      <c r="L274" s="100">
        <f>SUM(D274:K274)</f>
        <v>223</v>
      </c>
      <c r="M274" s="100">
        <f>MAX(O274:S274)</f>
        <v>156</v>
      </c>
      <c r="N274" s="99">
        <f>SUM(D274:K274)/2</f>
        <v>111.5</v>
      </c>
      <c r="O274" s="92">
        <f>SUM(D274:G274)</f>
        <v>119</v>
      </c>
      <c r="P274" s="92">
        <f>SUM(E274:H274)</f>
        <v>141</v>
      </c>
      <c r="Q274" s="92">
        <f>SUM(F274:I274)</f>
        <v>156</v>
      </c>
      <c r="R274" s="92">
        <f>SUM(G274:J274)</f>
        <v>150</v>
      </c>
      <c r="S274" s="92">
        <f>SUM(H274:K274)</f>
        <v>104</v>
      </c>
    </row>
    <row r="275" spans="1:19">
      <c r="A275" s="104" t="s">
        <v>95</v>
      </c>
      <c r="B275" s="103" t="s">
        <v>94</v>
      </c>
      <c r="C275" s="102" t="s">
        <v>137</v>
      </c>
      <c r="D275" s="101">
        <v>0</v>
      </c>
      <c r="E275" s="101">
        <v>1</v>
      </c>
      <c r="F275" s="101">
        <v>0</v>
      </c>
      <c r="G275" s="101">
        <v>5</v>
      </c>
      <c r="H275" s="101">
        <v>1</v>
      </c>
      <c r="I275" s="101">
        <v>2</v>
      </c>
      <c r="J275" s="101">
        <v>0</v>
      </c>
      <c r="K275" s="101">
        <v>2</v>
      </c>
      <c r="L275" s="100">
        <f>SUM(D275:K275)</f>
        <v>11</v>
      </c>
      <c r="M275" s="100">
        <f>MAX(O275:S275)</f>
        <v>8</v>
      </c>
      <c r="N275" s="99">
        <f>SUM(D275:K275)/2</f>
        <v>5.5</v>
      </c>
      <c r="O275" s="92">
        <f>SUM(D275:G275)</f>
        <v>6</v>
      </c>
      <c r="P275" s="92">
        <f>SUM(E275:H275)</f>
        <v>7</v>
      </c>
      <c r="Q275" s="92">
        <f>SUM(F275:I275)</f>
        <v>8</v>
      </c>
      <c r="R275" s="92">
        <f>SUM(G275:J275)</f>
        <v>8</v>
      </c>
      <c r="S275" s="92">
        <f>SUM(H275:K275)</f>
        <v>5</v>
      </c>
    </row>
    <row r="276" spans="1:19" ht="22.5" customHeight="1">
      <c r="A276" s="113" t="s">
        <v>92</v>
      </c>
      <c r="B276" s="112" t="s">
        <v>136</v>
      </c>
      <c r="C276" s="111"/>
      <c r="D276" s="110">
        <f>SUM(D248:D275)</f>
        <v>45</v>
      </c>
      <c r="E276" s="110">
        <f>SUM(E248:E275)</f>
        <v>57</v>
      </c>
      <c r="F276" s="110">
        <f>SUM(F248:F275)</f>
        <v>92</v>
      </c>
      <c r="G276" s="110">
        <f>SUM(G248:G275)</f>
        <v>142</v>
      </c>
      <c r="H276" s="110">
        <f>SUM(H248:H275)</f>
        <v>160</v>
      </c>
      <c r="I276" s="110">
        <f>SUM(I248:I275)</f>
        <v>129</v>
      </c>
      <c r="J276" s="110">
        <f>SUM(J248:J275)</f>
        <v>89</v>
      </c>
      <c r="K276" s="110">
        <f>SUM(K248:K275)</f>
        <v>77</v>
      </c>
      <c r="L276" s="109">
        <f>SUM(D276:K276)</f>
        <v>791</v>
      </c>
      <c r="M276" s="109">
        <f>MAX(O276:S276)</f>
        <v>523</v>
      </c>
      <c r="N276" s="108">
        <f>SUM(D276:K276)/2</f>
        <v>395.5</v>
      </c>
      <c r="O276" s="92">
        <f>SUM(D276:G276)</f>
        <v>336</v>
      </c>
      <c r="P276" s="92">
        <f>SUM(E276:H276)</f>
        <v>451</v>
      </c>
      <c r="Q276" s="92">
        <f>SUM(F276:I276)</f>
        <v>523</v>
      </c>
      <c r="R276" s="92">
        <f>SUM(G276:J276)</f>
        <v>520</v>
      </c>
      <c r="S276" s="92">
        <f>SUM(H276:K276)</f>
        <v>455</v>
      </c>
    </row>
    <row r="277" spans="1:19">
      <c r="A277" s="104" t="s">
        <v>135</v>
      </c>
      <c r="B277" s="103" t="s">
        <v>134</v>
      </c>
      <c r="C277" s="102" t="s">
        <v>93</v>
      </c>
      <c r="D277" s="107">
        <v>2</v>
      </c>
      <c r="E277" s="107">
        <v>1</v>
      </c>
      <c r="F277" s="107">
        <v>0</v>
      </c>
      <c r="G277" s="107">
        <v>1</v>
      </c>
      <c r="H277" s="107">
        <v>1</v>
      </c>
      <c r="I277" s="107">
        <v>5</v>
      </c>
      <c r="J277" s="107">
        <v>1</v>
      </c>
      <c r="K277" s="107">
        <v>1</v>
      </c>
      <c r="L277" s="106">
        <f>SUM(D277:K277)</f>
        <v>12</v>
      </c>
      <c r="M277" s="106">
        <f>MAX(O277:S277)</f>
        <v>8</v>
      </c>
      <c r="N277" s="105">
        <f>SUM(D277:K277)/2</f>
        <v>6</v>
      </c>
      <c r="O277" s="92">
        <f>SUM(D277:G277)</f>
        <v>4</v>
      </c>
      <c r="P277" s="92">
        <f>SUM(E277:H277)</f>
        <v>3</v>
      </c>
      <c r="Q277" s="92">
        <f>SUM(F277:I277)</f>
        <v>7</v>
      </c>
      <c r="R277" s="92">
        <f>SUM(G277:J277)</f>
        <v>8</v>
      </c>
      <c r="S277" s="92">
        <f>SUM(H277:K277)</f>
        <v>8</v>
      </c>
    </row>
    <row r="278" spans="1:19">
      <c r="A278" s="104" t="s">
        <v>133</v>
      </c>
      <c r="B278" s="103" t="s">
        <v>130</v>
      </c>
      <c r="C278" s="102" t="s">
        <v>93</v>
      </c>
      <c r="D278" s="107">
        <v>0</v>
      </c>
      <c r="E278" s="107">
        <v>0</v>
      </c>
      <c r="F278" s="107">
        <v>0</v>
      </c>
      <c r="G278" s="107">
        <v>1</v>
      </c>
      <c r="H278" s="107">
        <v>0</v>
      </c>
      <c r="I278" s="107">
        <v>1</v>
      </c>
      <c r="J278" s="107">
        <v>1</v>
      </c>
      <c r="K278" s="107">
        <v>1</v>
      </c>
      <c r="L278" s="106">
        <f>SUM(D278:K278)</f>
        <v>4</v>
      </c>
      <c r="M278" s="106">
        <f>MAX(O278:S278)</f>
        <v>3</v>
      </c>
      <c r="N278" s="105">
        <f>SUM(D278:K278)/2</f>
        <v>2</v>
      </c>
      <c r="O278" s="92">
        <f>SUM(D278:G278)</f>
        <v>1</v>
      </c>
      <c r="P278" s="92">
        <f>SUM(E278:H278)</f>
        <v>1</v>
      </c>
      <c r="Q278" s="92">
        <f>SUM(F278:I278)</f>
        <v>2</v>
      </c>
      <c r="R278" s="92">
        <f>SUM(G278:J278)</f>
        <v>3</v>
      </c>
      <c r="S278" s="92">
        <f>SUM(H278:K278)</f>
        <v>3</v>
      </c>
    </row>
    <row r="279" spans="1:19">
      <c r="A279" s="104" t="s">
        <v>132</v>
      </c>
      <c r="B279" s="103" t="s">
        <v>130</v>
      </c>
      <c r="C279" s="102" t="s">
        <v>93</v>
      </c>
      <c r="D279" s="107">
        <v>0</v>
      </c>
      <c r="E279" s="107">
        <v>0</v>
      </c>
      <c r="F279" s="107">
        <v>0</v>
      </c>
      <c r="G279" s="107">
        <v>0</v>
      </c>
      <c r="H279" s="107">
        <v>2</v>
      </c>
      <c r="I279" s="107">
        <v>0</v>
      </c>
      <c r="J279" s="107">
        <v>0</v>
      </c>
      <c r="K279" s="107">
        <v>1</v>
      </c>
      <c r="L279" s="106">
        <f>SUM(D279:K279)</f>
        <v>3</v>
      </c>
      <c r="M279" s="106">
        <f>MAX(O279:S279)</f>
        <v>3</v>
      </c>
      <c r="N279" s="105">
        <f>SUM(D279:K279)/2</f>
        <v>1.5</v>
      </c>
      <c r="O279" s="92">
        <f>SUM(D279:G279)</f>
        <v>0</v>
      </c>
      <c r="P279" s="92">
        <f>SUM(E279:H279)</f>
        <v>2</v>
      </c>
      <c r="Q279" s="92">
        <f>SUM(F279:I279)</f>
        <v>2</v>
      </c>
      <c r="R279" s="92">
        <f>SUM(G279:J279)</f>
        <v>2</v>
      </c>
      <c r="S279" s="92">
        <f>SUM(H279:K279)</f>
        <v>3</v>
      </c>
    </row>
    <row r="280" spans="1:19">
      <c r="A280" s="104" t="s">
        <v>131</v>
      </c>
      <c r="B280" s="103" t="s">
        <v>130</v>
      </c>
      <c r="C280" s="102" t="s">
        <v>93</v>
      </c>
      <c r="D280" s="107">
        <v>0</v>
      </c>
      <c r="E280" s="107">
        <v>0</v>
      </c>
      <c r="F280" s="107">
        <v>0</v>
      </c>
      <c r="G280" s="107">
        <v>0</v>
      </c>
      <c r="H280" s="107">
        <v>0</v>
      </c>
      <c r="I280" s="107">
        <v>1</v>
      </c>
      <c r="J280" s="107">
        <v>0</v>
      </c>
      <c r="K280" s="107">
        <v>1</v>
      </c>
      <c r="L280" s="106">
        <f>SUM(D280:K280)</f>
        <v>2</v>
      </c>
      <c r="M280" s="106">
        <f>MAX(O280:S280)</f>
        <v>2</v>
      </c>
      <c r="N280" s="105">
        <f>SUM(D280:K280)/2</f>
        <v>1</v>
      </c>
      <c r="O280" s="92">
        <f>SUM(D280:G280)</f>
        <v>0</v>
      </c>
      <c r="P280" s="92">
        <f>SUM(E280:H280)</f>
        <v>0</v>
      </c>
      <c r="Q280" s="92">
        <f>SUM(F280:I280)</f>
        <v>1</v>
      </c>
      <c r="R280" s="92">
        <f>SUM(G280:J280)</f>
        <v>1</v>
      </c>
      <c r="S280" s="92">
        <f>SUM(H280:K280)</f>
        <v>2</v>
      </c>
    </row>
    <row r="281" spans="1:19">
      <c r="A281" s="104" t="s">
        <v>129</v>
      </c>
      <c r="B281" s="103" t="s">
        <v>128</v>
      </c>
      <c r="C281" s="102" t="s">
        <v>93</v>
      </c>
      <c r="D281" s="107">
        <v>1</v>
      </c>
      <c r="E281" s="107">
        <v>0</v>
      </c>
      <c r="F281" s="107">
        <v>0</v>
      </c>
      <c r="G281" s="107">
        <v>2</v>
      </c>
      <c r="H281" s="107">
        <v>1</v>
      </c>
      <c r="I281" s="107">
        <v>1</v>
      </c>
      <c r="J281" s="107">
        <v>0</v>
      </c>
      <c r="K281" s="107">
        <v>2</v>
      </c>
      <c r="L281" s="106">
        <f>SUM(D281:K281)</f>
        <v>7</v>
      </c>
      <c r="M281" s="106">
        <f>MAX(O281:S281)</f>
        <v>4</v>
      </c>
      <c r="N281" s="105">
        <f>SUM(D281:K281)/2</f>
        <v>3.5</v>
      </c>
      <c r="O281" s="92">
        <f>SUM(D281:G281)</f>
        <v>3</v>
      </c>
      <c r="P281" s="92">
        <f>SUM(E281:H281)</f>
        <v>3</v>
      </c>
      <c r="Q281" s="92">
        <f>SUM(F281:I281)</f>
        <v>4</v>
      </c>
      <c r="R281" s="92">
        <f>SUM(G281:J281)</f>
        <v>4</v>
      </c>
      <c r="S281" s="92">
        <f>SUM(H281:K281)</f>
        <v>4</v>
      </c>
    </row>
    <row r="282" spans="1:19">
      <c r="A282" s="104" t="s">
        <v>127</v>
      </c>
      <c r="B282" s="103" t="s">
        <v>126</v>
      </c>
      <c r="C282" s="102" t="s">
        <v>93</v>
      </c>
      <c r="D282" s="107">
        <v>1</v>
      </c>
      <c r="E282" s="107">
        <v>0</v>
      </c>
      <c r="F282" s="107">
        <v>0</v>
      </c>
      <c r="G282" s="107">
        <v>0</v>
      </c>
      <c r="H282" s="107">
        <v>0</v>
      </c>
      <c r="I282" s="107">
        <v>1</v>
      </c>
      <c r="J282" s="107">
        <v>2</v>
      </c>
      <c r="K282" s="107">
        <v>1</v>
      </c>
      <c r="L282" s="106">
        <f>SUM(D282:K282)</f>
        <v>5</v>
      </c>
      <c r="M282" s="106">
        <f>MAX(O282:S282)</f>
        <v>4</v>
      </c>
      <c r="N282" s="105">
        <f>SUM(D282:K282)/2</f>
        <v>2.5</v>
      </c>
      <c r="O282" s="92">
        <f>SUM(D282:G282)</f>
        <v>1</v>
      </c>
      <c r="P282" s="92">
        <f>SUM(E282:H282)</f>
        <v>0</v>
      </c>
      <c r="Q282" s="92">
        <f>SUM(F282:I282)</f>
        <v>1</v>
      </c>
      <c r="R282" s="92">
        <f>SUM(G282:J282)</f>
        <v>3</v>
      </c>
      <c r="S282" s="92">
        <f>SUM(H282:K282)</f>
        <v>4</v>
      </c>
    </row>
    <row r="283" spans="1:19">
      <c r="A283" s="104" t="s">
        <v>125</v>
      </c>
      <c r="B283" s="103" t="s">
        <v>123</v>
      </c>
      <c r="C283" s="102" t="s">
        <v>93</v>
      </c>
      <c r="D283" s="107">
        <v>0</v>
      </c>
      <c r="E283" s="107">
        <v>0</v>
      </c>
      <c r="F283" s="107">
        <v>0</v>
      </c>
      <c r="G283" s="107">
        <v>0</v>
      </c>
      <c r="H283" s="107">
        <v>0</v>
      </c>
      <c r="I283" s="107">
        <v>0</v>
      </c>
      <c r="J283" s="107">
        <v>1</v>
      </c>
      <c r="K283" s="107">
        <v>0</v>
      </c>
      <c r="L283" s="106">
        <f>SUM(D283:K283)</f>
        <v>1</v>
      </c>
      <c r="M283" s="106">
        <f>MAX(O283:S283)</f>
        <v>1</v>
      </c>
      <c r="N283" s="105">
        <f>SUM(D283:K283)/2</f>
        <v>0.5</v>
      </c>
      <c r="O283" s="92">
        <f>SUM(D283:G283)</f>
        <v>0</v>
      </c>
      <c r="P283" s="92">
        <f>SUM(E283:H283)</f>
        <v>0</v>
      </c>
      <c r="Q283" s="92">
        <f>SUM(F283:I283)</f>
        <v>0</v>
      </c>
      <c r="R283" s="92">
        <f>SUM(G283:J283)</f>
        <v>1</v>
      </c>
      <c r="S283" s="92">
        <f>SUM(H283:K283)</f>
        <v>1</v>
      </c>
    </row>
    <row r="284" spans="1:19">
      <c r="A284" s="104" t="s">
        <v>124</v>
      </c>
      <c r="B284" s="103" t="s">
        <v>123</v>
      </c>
      <c r="C284" s="102" t="s">
        <v>93</v>
      </c>
      <c r="D284" s="107">
        <v>0</v>
      </c>
      <c r="E284" s="107">
        <v>1</v>
      </c>
      <c r="F284" s="107">
        <v>0</v>
      </c>
      <c r="G284" s="107">
        <v>0</v>
      </c>
      <c r="H284" s="107">
        <v>0</v>
      </c>
      <c r="I284" s="107">
        <v>2</v>
      </c>
      <c r="J284" s="107">
        <v>1</v>
      </c>
      <c r="K284" s="107">
        <v>1</v>
      </c>
      <c r="L284" s="106">
        <f>SUM(D284:K284)</f>
        <v>5</v>
      </c>
      <c r="M284" s="106">
        <f>MAX(O284:S284)</f>
        <v>4</v>
      </c>
      <c r="N284" s="105">
        <f>SUM(D284:K284)/2</f>
        <v>2.5</v>
      </c>
      <c r="O284" s="92">
        <f>SUM(D284:G284)</f>
        <v>1</v>
      </c>
      <c r="P284" s="92">
        <f>SUM(E284:H284)</f>
        <v>1</v>
      </c>
      <c r="Q284" s="92">
        <f>SUM(F284:I284)</f>
        <v>2</v>
      </c>
      <c r="R284" s="92">
        <f>SUM(G284:J284)</f>
        <v>3</v>
      </c>
      <c r="S284" s="92">
        <f>SUM(H284:K284)</f>
        <v>4</v>
      </c>
    </row>
    <row r="285" spans="1:19">
      <c r="A285" s="104" t="s">
        <v>122</v>
      </c>
      <c r="B285" s="103" t="s">
        <v>119</v>
      </c>
      <c r="C285" s="102" t="s">
        <v>93</v>
      </c>
      <c r="D285" s="107">
        <v>1</v>
      </c>
      <c r="E285" s="107">
        <v>0</v>
      </c>
      <c r="F285" s="107">
        <v>1</v>
      </c>
      <c r="G285" s="107">
        <v>0</v>
      </c>
      <c r="H285" s="107">
        <v>0</v>
      </c>
      <c r="I285" s="107">
        <v>1</v>
      </c>
      <c r="J285" s="107">
        <v>2</v>
      </c>
      <c r="K285" s="107">
        <v>1</v>
      </c>
      <c r="L285" s="106">
        <f>SUM(D285:K285)</f>
        <v>6</v>
      </c>
      <c r="M285" s="106">
        <f>MAX(O285:S285)</f>
        <v>4</v>
      </c>
      <c r="N285" s="105">
        <f>SUM(D285:K285)/2</f>
        <v>3</v>
      </c>
      <c r="O285" s="92">
        <f>SUM(D285:G285)</f>
        <v>2</v>
      </c>
      <c r="P285" s="92">
        <f>SUM(E285:H285)</f>
        <v>1</v>
      </c>
      <c r="Q285" s="92">
        <f>SUM(F285:I285)</f>
        <v>2</v>
      </c>
      <c r="R285" s="92">
        <f>SUM(G285:J285)</f>
        <v>3</v>
      </c>
      <c r="S285" s="92">
        <f>SUM(H285:K285)</f>
        <v>4</v>
      </c>
    </row>
    <row r="286" spans="1:19">
      <c r="A286" s="104" t="s">
        <v>121</v>
      </c>
      <c r="B286" s="103" t="s">
        <v>119</v>
      </c>
      <c r="C286" s="102" t="s">
        <v>93</v>
      </c>
      <c r="D286" s="107">
        <v>0</v>
      </c>
      <c r="E286" s="107">
        <v>1</v>
      </c>
      <c r="F286" s="107">
        <v>2</v>
      </c>
      <c r="G286" s="107">
        <v>1</v>
      </c>
      <c r="H286" s="107">
        <v>1</v>
      </c>
      <c r="I286" s="107">
        <v>3</v>
      </c>
      <c r="J286" s="107">
        <v>1</v>
      </c>
      <c r="K286" s="107">
        <v>1</v>
      </c>
      <c r="L286" s="106">
        <f>SUM(D286:K286)</f>
        <v>10</v>
      </c>
      <c r="M286" s="106">
        <f>MAX(O286:S286)</f>
        <v>7</v>
      </c>
      <c r="N286" s="105">
        <f>SUM(D286:K286)/2</f>
        <v>5</v>
      </c>
      <c r="O286" s="92">
        <f>SUM(D286:G286)</f>
        <v>4</v>
      </c>
      <c r="P286" s="92">
        <f>SUM(E286:H286)</f>
        <v>5</v>
      </c>
      <c r="Q286" s="92">
        <f>SUM(F286:I286)</f>
        <v>7</v>
      </c>
      <c r="R286" s="92">
        <f>SUM(G286:J286)</f>
        <v>6</v>
      </c>
      <c r="S286" s="92">
        <f>SUM(H286:K286)</f>
        <v>6</v>
      </c>
    </row>
    <row r="287" spans="1:19">
      <c r="A287" s="104" t="s">
        <v>120</v>
      </c>
      <c r="B287" s="103" t="s">
        <v>119</v>
      </c>
      <c r="C287" s="102" t="s">
        <v>93</v>
      </c>
      <c r="D287" s="107">
        <v>0</v>
      </c>
      <c r="E287" s="107">
        <v>0</v>
      </c>
      <c r="F287" s="107">
        <v>1</v>
      </c>
      <c r="G287" s="107">
        <v>0</v>
      </c>
      <c r="H287" s="107">
        <v>3</v>
      </c>
      <c r="I287" s="107">
        <v>2</v>
      </c>
      <c r="J287" s="107">
        <v>0</v>
      </c>
      <c r="K287" s="107">
        <v>2</v>
      </c>
      <c r="L287" s="106">
        <f>SUM(D287:K287)</f>
        <v>8</v>
      </c>
      <c r="M287" s="106">
        <f>MAX(O287:S287)</f>
        <v>7</v>
      </c>
      <c r="N287" s="105">
        <f>SUM(D287:K287)/2</f>
        <v>4</v>
      </c>
      <c r="O287" s="92">
        <f>SUM(D287:G287)</f>
        <v>1</v>
      </c>
      <c r="P287" s="92">
        <f>SUM(E287:H287)</f>
        <v>4</v>
      </c>
      <c r="Q287" s="92">
        <f>SUM(F287:I287)</f>
        <v>6</v>
      </c>
      <c r="R287" s="92">
        <f>SUM(G287:J287)</f>
        <v>5</v>
      </c>
      <c r="S287" s="92">
        <f>SUM(H287:K287)</f>
        <v>7</v>
      </c>
    </row>
    <row r="288" spans="1:19">
      <c r="A288" s="104" t="s">
        <v>118</v>
      </c>
      <c r="B288" s="103" t="s">
        <v>113</v>
      </c>
      <c r="C288" s="102" t="s">
        <v>93</v>
      </c>
      <c r="D288" s="107">
        <v>2</v>
      </c>
      <c r="E288" s="107">
        <v>0</v>
      </c>
      <c r="F288" s="107">
        <v>0</v>
      </c>
      <c r="G288" s="107">
        <v>0</v>
      </c>
      <c r="H288" s="107">
        <v>0</v>
      </c>
      <c r="I288" s="107">
        <v>3</v>
      </c>
      <c r="J288" s="107">
        <v>2</v>
      </c>
      <c r="K288" s="107">
        <v>2</v>
      </c>
      <c r="L288" s="106">
        <f>SUM(D288:K288)</f>
        <v>9</v>
      </c>
      <c r="M288" s="106">
        <f>MAX(O288:S288)</f>
        <v>7</v>
      </c>
      <c r="N288" s="105">
        <f>SUM(D288:K288)/2</f>
        <v>4.5</v>
      </c>
      <c r="O288" s="92">
        <f>SUM(D288:G288)</f>
        <v>2</v>
      </c>
      <c r="P288" s="92">
        <f>SUM(E288:H288)</f>
        <v>0</v>
      </c>
      <c r="Q288" s="92">
        <f>SUM(F288:I288)</f>
        <v>3</v>
      </c>
      <c r="R288" s="92">
        <f>SUM(G288:J288)</f>
        <v>5</v>
      </c>
      <c r="S288" s="92">
        <f>SUM(H288:K288)</f>
        <v>7</v>
      </c>
    </row>
    <row r="289" spans="1:19">
      <c r="A289" s="104" t="s">
        <v>117</v>
      </c>
      <c r="B289" s="103" t="s">
        <v>113</v>
      </c>
      <c r="C289" s="102" t="s">
        <v>93</v>
      </c>
      <c r="D289" s="107">
        <v>0</v>
      </c>
      <c r="E289" s="107">
        <v>0</v>
      </c>
      <c r="F289" s="107">
        <v>0</v>
      </c>
      <c r="G289" s="107">
        <v>1</v>
      </c>
      <c r="H289" s="107">
        <v>0</v>
      </c>
      <c r="I289" s="107">
        <v>1</v>
      </c>
      <c r="J289" s="107">
        <v>0</v>
      </c>
      <c r="K289" s="107">
        <v>0</v>
      </c>
      <c r="L289" s="106">
        <f>SUM(D289:K289)</f>
        <v>2</v>
      </c>
      <c r="M289" s="106">
        <f>MAX(O289:S289)</f>
        <v>2</v>
      </c>
      <c r="N289" s="105">
        <f>SUM(D289:K289)/2</f>
        <v>1</v>
      </c>
      <c r="O289" s="92">
        <f>SUM(D289:G289)</f>
        <v>1</v>
      </c>
      <c r="P289" s="92">
        <f>SUM(E289:H289)</f>
        <v>1</v>
      </c>
      <c r="Q289" s="92">
        <f>SUM(F289:I289)</f>
        <v>2</v>
      </c>
      <c r="R289" s="92">
        <f>SUM(G289:J289)</f>
        <v>2</v>
      </c>
      <c r="S289" s="92">
        <f>SUM(H289:K289)</f>
        <v>1</v>
      </c>
    </row>
    <row r="290" spans="1:19">
      <c r="A290" s="104" t="s">
        <v>116</v>
      </c>
      <c r="B290" s="103" t="s">
        <v>113</v>
      </c>
      <c r="C290" s="102" t="s">
        <v>93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2</v>
      </c>
      <c r="J290" s="107">
        <v>0</v>
      </c>
      <c r="K290" s="107">
        <v>0</v>
      </c>
      <c r="L290" s="106">
        <f>SUM(D290:K290)</f>
        <v>2</v>
      </c>
      <c r="M290" s="106">
        <f>MAX(O290:S290)</f>
        <v>2</v>
      </c>
      <c r="N290" s="105">
        <f>SUM(D290:K290)/2</f>
        <v>1</v>
      </c>
      <c r="O290" s="92">
        <f>SUM(D290:G290)</f>
        <v>0</v>
      </c>
      <c r="P290" s="92">
        <f>SUM(E290:H290)</f>
        <v>0</v>
      </c>
      <c r="Q290" s="92">
        <f>SUM(F290:I290)</f>
        <v>2</v>
      </c>
      <c r="R290" s="92">
        <f>SUM(G290:J290)</f>
        <v>2</v>
      </c>
      <c r="S290" s="92">
        <f>SUM(H290:K290)</f>
        <v>2</v>
      </c>
    </row>
    <row r="291" spans="1:19">
      <c r="A291" s="104" t="s">
        <v>115</v>
      </c>
      <c r="B291" s="103" t="s">
        <v>113</v>
      </c>
      <c r="C291" s="102" t="s">
        <v>93</v>
      </c>
      <c r="D291" s="107">
        <v>0</v>
      </c>
      <c r="E291" s="107">
        <v>0</v>
      </c>
      <c r="F291" s="107">
        <v>0</v>
      </c>
      <c r="G291" s="107">
        <v>0</v>
      </c>
      <c r="H291" s="107">
        <v>0</v>
      </c>
      <c r="I291" s="107">
        <v>0</v>
      </c>
      <c r="J291" s="107">
        <v>0</v>
      </c>
      <c r="K291" s="107">
        <v>0</v>
      </c>
      <c r="L291" s="106">
        <f>SUM(D291:K291)</f>
        <v>0</v>
      </c>
      <c r="M291" s="106">
        <f>MAX(O291:S291)</f>
        <v>0</v>
      </c>
      <c r="N291" s="105">
        <f>SUM(D291:K291)/2</f>
        <v>0</v>
      </c>
      <c r="O291" s="92">
        <f>SUM(D291:G291)</f>
        <v>0</v>
      </c>
      <c r="P291" s="92">
        <f>SUM(E291:H291)</f>
        <v>0</v>
      </c>
      <c r="Q291" s="92">
        <f>SUM(F291:I291)</f>
        <v>0</v>
      </c>
      <c r="R291" s="92">
        <f>SUM(G291:J291)</f>
        <v>0</v>
      </c>
      <c r="S291" s="92">
        <f>SUM(H291:K291)</f>
        <v>0</v>
      </c>
    </row>
    <row r="292" spans="1:19">
      <c r="A292" s="104" t="s">
        <v>114</v>
      </c>
      <c r="B292" s="103" t="s">
        <v>113</v>
      </c>
      <c r="C292" s="102" t="s">
        <v>93</v>
      </c>
      <c r="D292" s="107">
        <v>1</v>
      </c>
      <c r="E292" s="107">
        <v>0</v>
      </c>
      <c r="F292" s="107">
        <v>0</v>
      </c>
      <c r="G292" s="107">
        <v>1</v>
      </c>
      <c r="H292" s="107">
        <v>1</v>
      </c>
      <c r="I292" s="107">
        <v>2</v>
      </c>
      <c r="J292" s="107">
        <v>1</v>
      </c>
      <c r="K292" s="107">
        <v>0</v>
      </c>
      <c r="L292" s="106">
        <f>SUM(D292:K292)</f>
        <v>6</v>
      </c>
      <c r="M292" s="106">
        <f>MAX(O292:S292)</f>
        <v>5</v>
      </c>
      <c r="N292" s="105">
        <f>SUM(D292:K292)/2</f>
        <v>3</v>
      </c>
      <c r="O292" s="92">
        <f>SUM(D292:G292)</f>
        <v>2</v>
      </c>
      <c r="P292" s="92">
        <f>SUM(E292:H292)</f>
        <v>2</v>
      </c>
      <c r="Q292" s="92">
        <f>SUM(F292:I292)</f>
        <v>4</v>
      </c>
      <c r="R292" s="92">
        <f>SUM(G292:J292)</f>
        <v>5</v>
      </c>
      <c r="S292" s="92">
        <f>SUM(H292:K292)</f>
        <v>4</v>
      </c>
    </row>
    <row r="293" spans="1:19">
      <c r="A293" s="104" t="s">
        <v>112</v>
      </c>
      <c r="B293" s="103" t="s">
        <v>111</v>
      </c>
      <c r="C293" s="102" t="s">
        <v>93</v>
      </c>
      <c r="D293" s="107">
        <v>4</v>
      </c>
      <c r="E293" s="107">
        <v>2</v>
      </c>
      <c r="F293" s="107">
        <v>1</v>
      </c>
      <c r="G293" s="107">
        <v>1</v>
      </c>
      <c r="H293" s="107">
        <v>1</v>
      </c>
      <c r="I293" s="107">
        <v>1</v>
      </c>
      <c r="J293" s="107">
        <v>0</v>
      </c>
      <c r="K293" s="107">
        <v>0</v>
      </c>
      <c r="L293" s="106">
        <f>SUM(D293:K293)</f>
        <v>10</v>
      </c>
      <c r="M293" s="106">
        <f>MAX(O293:S293)</f>
        <v>8</v>
      </c>
      <c r="N293" s="105">
        <f>SUM(D293:K293)/2</f>
        <v>5</v>
      </c>
      <c r="O293" s="92">
        <f>SUM(D293:G293)</f>
        <v>8</v>
      </c>
      <c r="P293" s="92">
        <f>SUM(E293:H293)</f>
        <v>5</v>
      </c>
      <c r="Q293" s="92">
        <f>SUM(F293:I293)</f>
        <v>4</v>
      </c>
      <c r="R293" s="92">
        <f>SUM(G293:J293)</f>
        <v>3</v>
      </c>
      <c r="S293" s="92">
        <f>SUM(H293:K293)</f>
        <v>2</v>
      </c>
    </row>
    <row r="294" spans="1:19">
      <c r="A294" s="104" t="s">
        <v>110</v>
      </c>
      <c r="B294" s="103" t="s">
        <v>104</v>
      </c>
      <c r="C294" s="102" t="s">
        <v>93</v>
      </c>
      <c r="D294" s="107">
        <v>0</v>
      </c>
      <c r="E294" s="107">
        <v>0</v>
      </c>
      <c r="F294" s="107">
        <v>0</v>
      </c>
      <c r="G294" s="107">
        <v>0</v>
      </c>
      <c r="H294" s="107">
        <v>0</v>
      </c>
      <c r="I294" s="107">
        <v>0</v>
      </c>
      <c r="J294" s="107">
        <v>1</v>
      </c>
      <c r="K294" s="107">
        <v>1</v>
      </c>
      <c r="L294" s="106">
        <f>SUM(D294:K294)</f>
        <v>2</v>
      </c>
      <c r="M294" s="106">
        <f>MAX(O294:S294)</f>
        <v>2</v>
      </c>
      <c r="N294" s="105">
        <f>SUM(D294:K294)/2</f>
        <v>1</v>
      </c>
      <c r="O294" s="92">
        <f>SUM(D294:G294)</f>
        <v>0</v>
      </c>
      <c r="P294" s="92">
        <f>SUM(E294:H294)</f>
        <v>0</v>
      </c>
      <c r="Q294" s="92">
        <f>SUM(F294:I294)</f>
        <v>0</v>
      </c>
      <c r="R294" s="92">
        <f>SUM(G294:J294)</f>
        <v>1</v>
      </c>
      <c r="S294" s="92">
        <f>SUM(H294:K294)</f>
        <v>2</v>
      </c>
    </row>
    <row r="295" spans="1:19">
      <c r="A295" s="104" t="s">
        <v>109</v>
      </c>
      <c r="B295" s="103" t="s">
        <v>108</v>
      </c>
      <c r="C295" s="102" t="s">
        <v>93</v>
      </c>
      <c r="D295" s="107">
        <v>1</v>
      </c>
      <c r="E295" s="107">
        <v>1</v>
      </c>
      <c r="F295" s="107">
        <v>1</v>
      </c>
      <c r="G295" s="107">
        <v>0</v>
      </c>
      <c r="H295" s="107">
        <v>1</v>
      </c>
      <c r="I295" s="107">
        <v>0</v>
      </c>
      <c r="J295" s="107">
        <v>0</v>
      </c>
      <c r="K295" s="107">
        <v>1</v>
      </c>
      <c r="L295" s="106">
        <f>SUM(D295:K295)</f>
        <v>5</v>
      </c>
      <c r="M295" s="106">
        <f>MAX(O295:S295)</f>
        <v>3</v>
      </c>
      <c r="N295" s="105">
        <f>SUM(D295:K295)/2</f>
        <v>2.5</v>
      </c>
      <c r="O295" s="92">
        <f>SUM(D295:G295)</f>
        <v>3</v>
      </c>
      <c r="P295" s="92">
        <f>SUM(E295:H295)</f>
        <v>3</v>
      </c>
      <c r="Q295" s="92">
        <f>SUM(F295:I295)</f>
        <v>2</v>
      </c>
      <c r="R295" s="92">
        <f>SUM(G295:J295)</f>
        <v>1</v>
      </c>
      <c r="S295" s="92">
        <f>SUM(H295:K295)</f>
        <v>2</v>
      </c>
    </row>
    <row r="296" spans="1:19">
      <c r="A296" s="104" t="s">
        <v>107</v>
      </c>
      <c r="B296" s="103" t="s">
        <v>104</v>
      </c>
      <c r="C296" s="102" t="s">
        <v>93</v>
      </c>
      <c r="D296" s="107">
        <v>0</v>
      </c>
      <c r="E296" s="107">
        <v>1</v>
      </c>
      <c r="F296" s="107">
        <v>2</v>
      </c>
      <c r="G296" s="107">
        <v>2</v>
      </c>
      <c r="H296" s="107">
        <v>2</v>
      </c>
      <c r="I296" s="107">
        <v>0</v>
      </c>
      <c r="J296" s="107">
        <v>0</v>
      </c>
      <c r="K296" s="107">
        <v>0</v>
      </c>
      <c r="L296" s="106">
        <f>SUM(D296:K296)</f>
        <v>7</v>
      </c>
      <c r="M296" s="106">
        <f>MAX(O296:S296)</f>
        <v>7</v>
      </c>
      <c r="N296" s="105">
        <f>SUM(D296:K296)/2</f>
        <v>3.5</v>
      </c>
      <c r="O296" s="92">
        <f>SUM(D296:G296)</f>
        <v>5</v>
      </c>
      <c r="P296" s="92">
        <f>SUM(E296:H296)</f>
        <v>7</v>
      </c>
      <c r="Q296" s="92">
        <f>SUM(F296:I296)</f>
        <v>6</v>
      </c>
      <c r="R296" s="92">
        <f>SUM(G296:J296)</f>
        <v>4</v>
      </c>
      <c r="S296" s="92">
        <f>SUM(H296:K296)</f>
        <v>2</v>
      </c>
    </row>
    <row r="297" spans="1:19">
      <c r="A297" s="104" t="s">
        <v>106</v>
      </c>
      <c r="B297" s="103" t="s">
        <v>104</v>
      </c>
      <c r="C297" s="102" t="s">
        <v>93</v>
      </c>
      <c r="D297" s="107">
        <v>1</v>
      </c>
      <c r="E297" s="107">
        <v>0</v>
      </c>
      <c r="F297" s="107">
        <v>1</v>
      </c>
      <c r="G297" s="107">
        <v>1</v>
      </c>
      <c r="H297" s="107">
        <v>3</v>
      </c>
      <c r="I297" s="107">
        <v>3</v>
      </c>
      <c r="J297" s="107">
        <v>3</v>
      </c>
      <c r="K297" s="107">
        <v>0</v>
      </c>
      <c r="L297" s="106">
        <f>SUM(D297:K297)</f>
        <v>12</v>
      </c>
      <c r="M297" s="106">
        <f>MAX(O297:S297)</f>
        <v>10</v>
      </c>
      <c r="N297" s="105">
        <f>SUM(D297:K297)/2</f>
        <v>6</v>
      </c>
      <c r="O297" s="92">
        <f>SUM(D297:G297)</f>
        <v>3</v>
      </c>
      <c r="P297" s="92">
        <f>SUM(E297:H297)</f>
        <v>5</v>
      </c>
      <c r="Q297" s="92">
        <f>SUM(F297:I297)</f>
        <v>8</v>
      </c>
      <c r="R297" s="92">
        <f>SUM(G297:J297)</f>
        <v>10</v>
      </c>
      <c r="S297" s="92">
        <f>SUM(H297:K297)</f>
        <v>9</v>
      </c>
    </row>
    <row r="298" spans="1:19">
      <c r="A298" s="104" t="s">
        <v>105</v>
      </c>
      <c r="B298" s="103" t="s">
        <v>104</v>
      </c>
      <c r="C298" s="102" t="s">
        <v>93</v>
      </c>
      <c r="D298" s="107">
        <v>0</v>
      </c>
      <c r="E298" s="107">
        <v>0</v>
      </c>
      <c r="F298" s="107">
        <v>0</v>
      </c>
      <c r="G298" s="107">
        <v>0</v>
      </c>
      <c r="H298" s="107">
        <v>0</v>
      </c>
      <c r="I298" s="107">
        <v>1</v>
      </c>
      <c r="J298" s="107">
        <v>0</v>
      </c>
      <c r="K298" s="107">
        <v>0</v>
      </c>
      <c r="L298" s="106">
        <f>SUM(D298:K298)</f>
        <v>1</v>
      </c>
      <c r="M298" s="106">
        <f>MAX(O298:S298)</f>
        <v>1</v>
      </c>
      <c r="N298" s="105">
        <f>SUM(D298:K298)/2</f>
        <v>0.5</v>
      </c>
      <c r="O298" s="92">
        <f>SUM(D298:G298)</f>
        <v>0</v>
      </c>
      <c r="P298" s="92">
        <f>SUM(E298:H298)</f>
        <v>0</v>
      </c>
      <c r="Q298" s="92">
        <f>SUM(F298:I298)</f>
        <v>1</v>
      </c>
      <c r="R298" s="92">
        <f>SUM(G298:J298)</f>
        <v>1</v>
      </c>
      <c r="S298" s="92">
        <f>SUM(H298:K298)</f>
        <v>1</v>
      </c>
    </row>
    <row r="299" spans="1:19">
      <c r="A299" s="104" t="s">
        <v>103</v>
      </c>
      <c r="B299" s="103" t="s">
        <v>97</v>
      </c>
      <c r="C299" s="102" t="s">
        <v>93</v>
      </c>
      <c r="D299" s="107">
        <v>0</v>
      </c>
      <c r="E299" s="107">
        <v>0</v>
      </c>
      <c r="F299" s="107">
        <v>0</v>
      </c>
      <c r="G299" s="107">
        <v>1</v>
      </c>
      <c r="H299" s="107">
        <v>0</v>
      </c>
      <c r="I299" s="107">
        <v>0</v>
      </c>
      <c r="J299" s="107">
        <v>0</v>
      </c>
      <c r="K299" s="107">
        <v>0</v>
      </c>
      <c r="L299" s="106">
        <f>SUM(D299:K299)</f>
        <v>1</v>
      </c>
      <c r="M299" s="106">
        <f>MAX(O299:S299)</f>
        <v>1</v>
      </c>
      <c r="N299" s="105">
        <f>SUM(D299:K299)/2</f>
        <v>0.5</v>
      </c>
      <c r="O299" s="92">
        <f>SUM(D299:G299)</f>
        <v>1</v>
      </c>
      <c r="P299" s="92">
        <f>SUM(E299:H299)</f>
        <v>1</v>
      </c>
      <c r="Q299" s="92">
        <f>SUM(F299:I299)</f>
        <v>1</v>
      </c>
      <c r="R299" s="92">
        <f>SUM(G299:J299)</f>
        <v>1</v>
      </c>
      <c r="S299" s="92">
        <f>SUM(H299:K299)</f>
        <v>0</v>
      </c>
    </row>
    <row r="300" spans="1:19">
      <c r="A300" s="104" t="s">
        <v>102</v>
      </c>
      <c r="B300" s="103" t="s">
        <v>101</v>
      </c>
      <c r="C300" s="102" t="s">
        <v>93</v>
      </c>
      <c r="D300" s="107">
        <v>2</v>
      </c>
      <c r="E300" s="107">
        <v>0</v>
      </c>
      <c r="F300" s="107">
        <v>0</v>
      </c>
      <c r="G300" s="107">
        <v>0</v>
      </c>
      <c r="H300" s="107">
        <v>0</v>
      </c>
      <c r="I300" s="107">
        <v>0</v>
      </c>
      <c r="J300" s="107">
        <v>1</v>
      </c>
      <c r="K300" s="107">
        <v>1</v>
      </c>
      <c r="L300" s="106">
        <f>SUM(D300:K300)</f>
        <v>4</v>
      </c>
      <c r="M300" s="106">
        <f>MAX(O300:S300)</f>
        <v>2</v>
      </c>
      <c r="N300" s="105">
        <f>SUM(D300:K300)/2</f>
        <v>2</v>
      </c>
      <c r="O300" s="92">
        <f>SUM(D300:G300)</f>
        <v>2</v>
      </c>
      <c r="P300" s="92">
        <f>SUM(E300:H300)</f>
        <v>0</v>
      </c>
      <c r="Q300" s="92">
        <f>SUM(F300:I300)</f>
        <v>0</v>
      </c>
      <c r="R300" s="92">
        <f>SUM(G300:J300)</f>
        <v>1</v>
      </c>
      <c r="S300" s="92">
        <f>SUM(H300:K300)</f>
        <v>2</v>
      </c>
    </row>
    <row r="301" spans="1:19">
      <c r="A301" s="104" t="s">
        <v>100</v>
      </c>
      <c r="B301" s="103" t="s">
        <v>99</v>
      </c>
      <c r="C301" s="102" t="s">
        <v>93</v>
      </c>
      <c r="D301" s="107">
        <v>0</v>
      </c>
      <c r="E301" s="107">
        <v>0</v>
      </c>
      <c r="F301" s="107">
        <v>0</v>
      </c>
      <c r="G301" s="107">
        <v>0</v>
      </c>
      <c r="H301" s="107">
        <v>0</v>
      </c>
      <c r="I301" s="107">
        <v>0</v>
      </c>
      <c r="J301" s="107">
        <v>0</v>
      </c>
      <c r="K301" s="107">
        <v>0</v>
      </c>
      <c r="L301" s="106">
        <f>SUM(D301:K301)</f>
        <v>0</v>
      </c>
      <c r="M301" s="106">
        <f>MAX(O301:S301)</f>
        <v>0</v>
      </c>
      <c r="N301" s="105">
        <f>SUM(D301:K301)/2</f>
        <v>0</v>
      </c>
      <c r="O301" s="92">
        <f>SUM(D301:G301)</f>
        <v>0</v>
      </c>
      <c r="P301" s="92">
        <f>SUM(E301:H301)</f>
        <v>0</v>
      </c>
      <c r="Q301" s="92">
        <f>SUM(F301:I301)</f>
        <v>0</v>
      </c>
      <c r="R301" s="92">
        <f>SUM(G301:J301)</f>
        <v>0</v>
      </c>
      <c r="S301" s="92">
        <f>SUM(H301:K301)</f>
        <v>0</v>
      </c>
    </row>
    <row r="302" spans="1:19">
      <c r="A302" s="104" t="s">
        <v>98</v>
      </c>
      <c r="B302" s="103" t="s">
        <v>97</v>
      </c>
      <c r="C302" s="102" t="s">
        <v>93</v>
      </c>
      <c r="D302" s="107">
        <v>0</v>
      </c>
      <c r="E302" s="107">
        <v>0</v>
      </c>
      <c r="F302" s="107">
        <v>0</v>
      </c>
      <c r="G302" s="107">
        <v>0</v>
      </c>
      <c r="H302" s="107">
        <v>0</v>
      </c>
      <c r="I302" s="107">
        <v>0</v>
      </c>
      <c r="J302" s="107">
        <v>0</v>
      </c>
      <c r="K302" s="107">
        <v>0</v>
      </c>
      <c r="L302" s="106">
        <f>SUM(D302:K302)</f>
        <v>0</v>
      </c>
      <c r="M302" s="106">
        <f>MAX(O302:S302)</f>
        <v>0</v>
      </c>
      <c r="N302" s="105">
        <f>SUM(D302:K302)/2</f>
        <v>0</v>
      </c>
      <c r="O302" s="92">
        <f>SUM(D302:G302)</f>
        <v>0</v>
      </c>
      <c r="P302" s="92">
        <f>SUM(E302:H302)</f>
        <v>0</v>
      </c>
      <c r="Q302" s="92">
        <f>SUM(F302:I302)</f>
        <v>0</v>
      </c>
      <c r="R302" s="92">
        <f>SUM(G302:J302)</f>
        <v>0</v>
      </c>
      <c r="S302" s="92">
        <f>SUM(H302:K302)</f>
        <v>0</v>
      </c>
    </row>
    <row r="303" spans="1:19">
      <c r="A303" s="104" t="s">
        <v>43</v>
      </c>
      <c r="B303" s="103" t="s">
        <v>96</v>
      </c>
      <c r="C303" s="102" t="s">
        <v>93</v>
      </c>
      <c r="D303" s="101">
        <v>1</v>
      </c>
      <c r="E303" s="101">
        <v>3</v>
      </c>
      <c r="F303" s="101">
        <v>1</v>
      </c>
      <c r="G303" s="101">
        <v>2</v>
      </c>
      <c r="H303" s="101">
        <v>0</v>
      </c>
      <c r="I303" s="101">
        <v>2</v>
      </c>
      <c r="J303" s="101">
        <v>2</v>
      </c>
      <c r="K303" s="101">
        <v>0</v>
      </c>
      <c r="L303" s="100">
        <f>SUM(D303:K303)</f>
        <v>11</v>
      </c>
      <c r="M303" s="100">
        <f>MAX(O303:S303)</f>
        <v>7</v>
      </c>
      <c r="N303" s="99">
        <f>SUM(D303:K303)/2</f>
        <v>5.5</v>
      </c>
      <c r="O303" s="92">
        <f>SUM(D303:G303)</f>
        <v>7</v>
      </c>
      <c r="P303" s="92">
        <f>SUM(E303:H303)</f>
        <v>6</v>
      </c>
      <c r="Q303" s="92">
        <f>SUM(F303:I303)</f>
        <v>5</v>
      </c>
      <c r="R303" s="92">
        <f>SUM(G303:J303)</f>
        <v>6</v>
      </c>
      <c r="S303" s="92">
        <f>SUM(H303:K303)</f>
        <v>4</v>
      </c>
    </row>
    <row r="304" spans="1:19">
      <c r="A304" s="104" t="s">
        <v>95</v>
      </c>
      <c r="B304" s="103" t="s">
        <v>94</v>
      </c>
      <c r="C304" s="102" t="s">
        <v>93</v>
      </c>
      <c r="D304" s="101">
        <v>2</v>
      </c>
      <c r="E304" s="101">
        <v>1</v>
      </c>
      <c r="F304" s="101">
        <v>1</v>
      </c>
      <c r="G304" s="101">
        <v>3</v>
      </c>
      <c r="H304" s="101">
        <v>1</v>
      </c>
      <c r="I304" s="101">
        <v>3</v>
      </c>
      <c r="J304" s="101">
        <v>1</v>
      </c>
      <c r="K304" s="101">
        <v>5</v>
      </c>
      <c r="L304" s="100">
        <f>SUM(D304:K304)</f>
        <v>17</v>
      </c>
      <c r="M304" s="100">
        <f>MAX(O304:S304)</f>
        <v>10</v>
      </c>
      <c r="N304" s="99">
        <f>SUM(D304:K304)/2</f>
        <v>8.5</v>
      </c>
      <c r="O304" s="92">
        <f>SUM(D304:G304)</f>
        <v>7</v>
      </c>
      <c r="P304" s="92">
        <f>SUM(E304:H304)</f>
        <v>6</v>
      </c>
      <c r="Q304" s="92">
        <f>SUM(F304:I304)</f>
        <v>8</v>
      </c>
      <c r="R304" s="92">
        <f>SUM(G304:J304)</f>
        <v>8</v>
      </c>
      <c r="S304" s="92">
        <f>SUM(H304:K304)</f>
        <v>10</v>
      </c>
    </row>
    <row r="305" spans="1:19" ht="22.5" customHeight="1" thickBot="1">
      <c r="A305" s="98" t="s">
        <v>92</v>
      </c>
      <c r="B305" s="97" t="s">
        <v>91</v>
      </c>
      <c r="C305" s="96"/>
      <c r="D305" s="95">
        <f>SUM(D277:D304)</f>
        <v>19</v>
      </c>
      <c r="E305" s="95">
        <f>SUM(E277:E304)</f>
        <v>11</v>
      </c>
      <c r="F305" s="95">
        <f>SUM(F277:F304)</f>
        <v>11</v>
      </c>
      <c r="G305" s="95">
        <f>SUM(G277:G304)</f>
        <v>17</v>
      </c>
      <c r="H305" s="95">
        <f>SUM(H277:H304)</f>
        <v>17</v>
      </c>
      <c r="I305" s="95">
        <f>SUM(I277:I304)</f>
        <v>35</v>
      </c>
      <c r="J305" s="95">
        <f>SUM(J277:J304)</f>
        <v>20</v>
      </c>
      <c r="K305" s="95">
        <f>SUM(K277:K304)</f>
        <v>22</v>
      </c>
      <c r="L305" s="94">
        <f>SUM(D305:K305)</f>
        <v>152</v>
      </c>
      <c r="M305" s="94">
        <f>MAX(O305:S305)</f>
        <v>94</v>
      </c>
      <c r="N305" s="93">
        <f>SUM(D305:K305)/2</f>
        <v>76</v>
      </c>
      <c r="O305" s="92">
        <f>SUM(D305:G305)</f>
        <v>58</v>
      </c>
      <c r="P305" s="92">
        <f>SUM(E305:H305)</f>
        <v>56</v>
      </c>
      <c r="Q305" s="92">
        <f>SUM(F305:I305)</f>
        <v>80</v>
      </c>
      <c r="R305" s="92">
        <f>SUM(G305:J305)</f>
        <v>89</v>
      </c>
      <c r="S305" s="92">
        <f>SUM(H305:K305)</f>
        <v>94</v>
      </c>
    </row>
    <row r="306" spans="1:19">
      <c r="A306" s="1" t="s">
        <v>143</v>
      </c>
      <c r="B306" s="1"/>
      <c r="C306" s="1"/>
      <c r="D306" s="121"/>
      <c r="E306" s="121"/>
      <c r="F306" s="91"/>
      <c r="G306" s="122"/>
      <c r="H306" s="91"/>
      <c r="I306" s="91"/>
      <c r="J306" s="91"/>
      <c r="K306" s="91"/>
      <c r="L306" s="90"/>
      <c r="M306" s="90"/>
      <c r="N306" s="90"/>
      <c r="O306" s="92"/>
      <c r="P306" s="92"/>
      <c r="Q306" s="92"/>
      <c r="R306" s="92"/>
      <c r="S306" s="92"/>
    </row>
    <row r="307" spans="1:19" ht="14" thickBot="1">
      <c r="A307" s="1"/>
      <c r="B307" s="1" t="s">
        <v>142</v>
      </c>
      <c r="D307" s="91"/>
      <c r="E307" s="121"/>
      <c r="F307" s="91"/>
      <c r="G307" s="91"/>
      <c r="H307" s="91"/>
      <c r="I307" s="91"/>
      <c r="J307" s="91"/>
      <c r="K307" s="91"/>
      <c r="L307" s="90"/>
      <c r="M307" s="90"/>
      <c r="N307" s="90"/>
      <c r="O307" s="92"/>
      <c r="P307" s="92"/>
      <c r="Q307" s="92"/>
      <c r="R307" s="92"/>
      <c r="S307" s="92"/>
    </row>
    <row r="308" spans="1:19" ht="22">
      <c r="A308" s="120" t="s">
        <v>141</v>
      </c>
      <c r="B308" s="119"/>
      <c r="C308" s="118" t="s">
        <v>140</v>
      </c>
      <c r="D308" s="117" t="s">
        <v>11</v>
      </c>
      <c r="E308" s="117" t="s">
        <v>12</v>
      </c>
      <c r="F308" s="117" t="s">
        <v>13</v>
      </c>
      <c r="G308" s="117" t="s">
        <v>14</v>
      </c>
      <c r="H308" s="117" t="s">
        <v>15</v>
      </c>
      <c r="I308" s="117" t="s">
        <v>16</v>
      </c>
      <c r="J308" s="117" t="s">
        <v>17</v>
      </c>
      <c r="K308" s="117" t="s">
        <v>18</v>
      </c>
      <c r="L308" s="116" t="s">
        <v>139</v>
      </c>
      <c r="M308" s="116" t="s">
        <v>25</v>
      </c>
      <c r="N308" s="115" t="s">
        <v>138</v>
      </c>
      <c r="O308" s="114">
        <v>0.29166666666666669</v>
      </c>
      <c r="P308" s="114">
        <v>0.30208333333333331</v>
      </c>
      <c r="Q308" s="114">
        <v>0.3125</v>
      </c>
      <c r="R308" s="114">
        <v>0.32291666666666669</v>
      </c>
      <c r="S308" s="114">
        <v>0.33333333333333331</v>
      </c>
    </row>
    <row r="309" spans="1:19">
      <c r="A309" s="104" t="s">
        <v>135</v>
      </c>
      <c r="B309" s="103" t="s">
        <v>134</v>
      </c>
      <c r="C309" s="102" t="s">
        <v>137</v>
      </c>
      <c r="D309" s="107">
        <v>6</v>
      </c>
      <c r="E309" s="107">
        <v>24</v>
      </c>
      <c r="F309" s="107">
        <v>19</v>
      </c>
      <c r="G309" s="107">
        <v>20</v>
      </c>
      <c r="H309" s="107">
        <v>45</v>
      </c>
      <c r="I309" s="107">
        <v>27</v>
      </c>
      <c r="J309" s="107">
        <v>23</v>
      </c>
      <c r="K309" s="107">
        <v>22</v>
      </c>
      <c r="L309" s="106">
        <f>SUM(D309:K309)</f>
        <v>186</v>
      </c>
      <c r="M309" s="106">
        <f>MAX(O309:S309)</f>
        <v>117</v>
      </c>
      <c r="N309" s="105">
        <f>SUM(D309:K309)/2</f>
        <v>93</v>
      </c>
      <c r="O309" s="92">
        <f>SUM(D309:G309)</f>
        <v>69</v>
      </c>
      <c r="P309" s="92">
        <f>SUM(E309:H309)</f>
        <v>108</v>
      </c>
      <c r="Q309" s="92">
        <f>SUM(F309:I309)</f>
        <v>111</v>
      </c>
      <c r="R309" s="92">
        <f>SUM(G309:J309)</f>
        <v>115</v>
      </c>
      <c r="S309" s="92">
        <f>SUM(H309:K309)</f>
        <v>117</v>
      </c>
    </row>
    <row r="310" spans="1:19">
      <c r="A310" s="104" t="s">
        <v>133</v>
      </c>
      <c r="B310" s="103" t="s">
        <v>130</v>
      </c>
      <c r="C310" s="102" t="s">
        <v>137</v>
      </c>
      <c r="D310" s="107">
        <v>4</v>
      </c>
      <c r="E310" s="107">
        <v>5</v>
      </c>
      <c r="F310" s="107">
        <v>4</v>
      </c>
      <c r="G310" s="107">
        <v>6</v>
      </c>
      <c r="H310" s="107">
        <v>1</v>
      </c>
      <c r="I310" s="107">
        <v>2</v>
      </c>
      <c r="J310" s="107">
        <v>3</v>
      </c>
      <c r="K310" s="107">
        <v>1</v>
      </c>
      <c r="L310" s="106">
        <f>SUM(D310:K310)</f>
        <v>26</v>
      </c>
      <c r="M310" s="106">
        <f>MAX(O310:S310)</f>
        <v>19</v>
      </c>
      <c r="N310" s="105">
        <f>SUM(D310:K310)/2</f>
        <v>13</v>
      </c>
      <c r="O310" s="92">
        <f>SUM(D310:G310)</f>
        <v>19</v>
      </c>
      <c r="P310" s="92">
        <f>SUM(E310:H310)</f>
        <v>16</v>
      </c>
      <c r="Q310" s="92">
        <f>SUM(F310:I310)</f>
        <v>13</v>
      </c>
      <c r="R310" s="92">
        <f>SUM(G310:J310)</f>
        <v>12</v>
      </c>
      <c r="S310" s="92">
        <f>SUM(H310:K310)</f>
        <v>7</v>
      </c>
    </row>
    <row r="311" spans="1:19">
      <c r="A311" s="104" t="s">
        <v>132</v>
      </c>
      <c r="B311" s="103" t="s">
        <v>130</v>
      </c>
      <c r="C311" s="102" t="s">
        <v>137</v>
      </c>
      <c r="D311" s="107">
        <v>2</v>
      </c>
      <c r="E311" s="107">
        <v>1</v>
      </c>
      <c r="F311" s="107">
        <v>6</v>
      </c>
      <c r="G311" s="107">
        <v>10</v>
      </c>
      <c r="H311" s="107">
        <v>11</v>
      </c>
      <c r="I311" s="107">
        <v>3</v>
      </c>
      <c r="J311" s="107">
        <v>3</v>
      </c>
      <c r="K311" s="107">
        <v>4</v>
      </c>
      <c r="L311" s="106">
        <f>SUM(D311:K311)</f>
        <v>40</v>
      </c>
      <c r="M311" s="106">
        <f>MAX(O311:S311)</f>
        <v>30</v>
      </c>
      <c r="N311" s="105">
        <f>SUM(D311:K311)/2</f>
        <v>20</v>
      </c>
      <c r="O311" s="92">
        <f>SUM(D311:G311)</f>
        <v>19</v>
      </c>
      <c r="P311" s="92">
        <f>SUM(E311:H311)</f>
        <v>28</v>
      </c>
      <c r="Q311" s="92">
        <f>SUM(F311:I311)</f>
        <v>30</v>
      </c>
      <c r="R311" s="92">
        <f>SUM(G311:J311)</f>
        <v>27</v>
      </c>
      <c r="S311" s="92">
        <f>SUM(H311:K311)</f>
        <v>21</v>
      </c>
    </row>
    <row r="312" spans="1:19">
      <c r="A312" s="104" t="s">
        <v>131</v>
      </c>
      <c r="B312" s="103" t="s">
        <v>130</v>
      </c>
      <c r="C312" s="102" t="s">
        <v>137</v>
      </c>
      <c r="D312" s="107">
        <v>1</v>
      </c>
      <c r="E312" s="107">
        <v>0</v>
      </c>
      <c r="F312" s="107">
        <v>5</v>
      </c>
      <c r="G312" s="107">
        <v>2</v>
      </c>
      <c r="H312" s="107">
        <v>2</v>
      </c>
      <c r="I312" s="107">
        <v>3</v>
      </c>
      <c r="J312" s="107">
        <v>5</v>
      </c>
      <c r="K312" s="107">
        <v>3</v>
      </c>
      <c r="L312" s="106">
        <f>SUM(D312:K312)</f>
        <v>21</v>
      </c>
      <c r="M312" s="106">
        <f>MAX(O312:S312)</f>
        <v>13</v>
      </c>
      <c r="N312" s="105">
        <f>SUM(D312:K312)/2</f>
        <v>10.5</v>
      </c>
      <c r="O312" s="92">
        <f>SUM(D312:G312)</f>
        <v>8</v>
      </c>
      <c r="P312" s="92">
        <f>SUM(E312:H312)</f>
        <v>9</v>
      </c>
      <c r="Q312" s="92">
        <f>SUM(F312:I312)</f>
        <v>12</v>
      </c>
      <c r="R312" s="92">
        <f>SUM(G312:J312)</f>
        <v>12</v>
      </c>
      <c r="S312" s="92">
        <f>SUM(H312:K312)</f>
        <v>13</v>
      </c>
    </row>
    <row r="313" spans="1:19">
      <c r="A313" s="104" t="s">
        <v>129</v>
      </c>
      <c r="B313" s="103" t="s">
        <v>128</v>
      </c>
      <c r="C313" s="102" t="s">
        <v>137</v>
      </c>
      <c r="D313" s="107">
        <v>2</v>
      </c>
      <c r="E313" s="107">
        <v>5</v>
      </c>
      <c r="F313" s="107">
        <v>1</v>
      </c>
      <c r="G313" s="107">
        <v>0</v>
      </c>
      <c r="H313" s="107">
        <v>2</v>
      </c>
      <c r="I313" s="107">
        <v>3</v>
      </c>
      <c r="J313" s="107">
        <v>6</v>
      </c>
      <c r="K313" s="107">
        <v>2</v>
      </c>
      <c r="L313" s="106">
        <f>SUM(D313:K313)</f>
        <v>21</v>
      </c>
      <c r="M313" s="106">
        <f>MAX(O313:S313)</f>
        <v>13</v>
      </c>
      <c r="N313" s="105">
        <f>SUM(D313:K313)/2</f>
        <v>10.5</v>
      </c>
      <c r="O313" s="92">
        <f>SUM(D313:G313)</f>
        <v>8</v>
      </c>
      <c r="P313" s="92">
        <f>SUM(E313:H313)</f>
        <v>8</v>
      </c>
      <c r="Q313" s="92">
        <f>SUM(F313:I313)</f>
        <v>6</v>
      </c>
      <c r="R313" s="92">
        <f>SUM(G313:J313)</f>
        <v>11</v>
      </c>
      <c r="S313" s="92">
        <f>SUM(H313:K313)</f>
        <v>13</v>
      </c>
    </row>
    <row r="314" spans="1:19">
      <c r="A314" s="104" t="s">
        <v>127</v>
      </c>
      <c r="B314" s="103" t="s">
        <v>126</v>
      </c>
      <c r="C314" s="102" t="s">
        <v>137</v>
      </c>
      <c r="D314" s="107">
        <v>0</v>
      </c>
      <c r="E314" s="107">
        <v>1</v>
      </c>
      <c r="F314" s="107">
        <v>2</v>
      </c>
      <c r="G314" s="107">
        <v>4</v>
      </c>
      <c r="H314" s="107">
        <v>2</v>
      </c>
      <c r="I314" s="107">
        <v>5</v>
      </c>
      <c r="J314" s="107">
        <v>1</v>
      </c>
      <c r="K314" s="107">
        <v>2</v>
      </c>
      <c r="L314" s="106">
        <f>SUM(D314:K314)</f>
        <v>17</v>
      </c>
      <c r="M314" s="106">
        <f>MAX(O314:S314)</f>
        <v>13</v>
      </c>
      <c r="N314" s="105">
        <f>SUM(D314:K314)/2</f>
        <v>8.5</v>
      </c>
      <c r="O314" s="92">
        <f>SUM(D314:G314)</f>
        <v>7</v>
      </c>
      <c r="P314" s="92">
        <f>SUM(E314:H314)</f>
        <v>9</v>
      </c>
      <c r="Q314" s="92">
        <f>SUM(F314:I314)</f>
        <v>13</v>
      </c>
      <c r="R314" s="92">
        <f>SUM(G314:J314)</f>
        <v>12</v>
      </c>
      <c r="S314" s="92">
        <f>SUM(H314:K314)</f>
        <v>10</v>
      </c>
    </row>
    <row r="315" spans="1:19">
      <c r="A315" s="104" t="s">
        <v>125</v>
      </c>
      <c r="B315" s="103" t="s">
        <v>123</v>
      </c>
      <c r="C315" s="102" t="s">
        <v>137</v>
      </c>
      <c r="D315" s="107">
        <v>1</v>
      </c>
      <c r="E315" s="107">
        <v>5</v>
      </c>
      <c r="F315" s="107">
        <v>3</v>
      </c>
      <c r="G315" s="107">
        <v>8</v>
      </c>
      <c r="H315" s="107">
        <v>7</v>
      </c>
      <c r="I315" s="107">
        <v>3</v>
      </c>
      <c r="J315" s="107">
        <v>6</v>
      </c>
      <c r="K315" s="107">
        <v>4</v>
      </c>
      <c r="L315" s="106">
        <f>SUM(D315:K315)</f>
        <v>37</v>
      </c>
      <c r="M315" s="106">
        <f>MAX(O315:S315)</f>
        <v>24</v>
      </c>
      <c r="N315" s="105">
        <f>SUM(D315:K315)/2</f>
        <v>18.5</v>
      </c>
      <c r="O315" s="92">
        <f>SUM(D315:G315)</f>
        <v>17</v>
      </c>
      <c r="P315" s="92">
        <f>SUM(E315:H315)</f>
        <v>23</v>
      </c>
      <c r="Q315" s="92">
        <f>SUM(F315:I315)</f>
        <v>21</v>
      </c>
      <c r="R315" s="92">
        <f>SUM(G315:J315)</f>
        <v>24</v>
      </c>
      <c r="S315" s="92">
        <f>SUM(H315:K315)</f>
        <v>20</v>
      </c>
    </row>
    <row r="316" spans="1:19">
      <c r="A316" s="104" t="s">
        <v>124</v>
      </c>
      <c r="B316" s="103" t="s">
        <v>123</v>
      </c>
      <c r="C316" s="102" t="s">
        <v>137</v>
      </c>
      <c r="D316" s="107">
        <v>2</v>
      </c>
      <c r="E316" s="107">
        <v>2</v>
      </c>
      <c r="F316" s="107">
        <v>1</v>
      </c>
      <c r="G316" s="107">
        <v>3</v>
      </c>
      <c r="H316" s="107">
        <v>2</v>
      </c>
      <c r="I316" s="107">
        <v>2</v>
      </c>
      <c r="J316" s="107">
        <v>3</v>
      </c>
      <c r="K316" s="107">
        <v>4</v>
      </c>
      <c r="L316" s="106">
        <f>SUM(D316:K316)</f>
        <v>19</v>
      </c>
      <c r="M316" s="106">
        <f>MAX(O316:S316)</f>
        <v>11</v>
      </c>
      <c r="N316" s="105">
        <f>SUM(D316:K316)/2</f>
        <v>9.5</v>
      </c>
      <c r="O316" s="92">
        <f>SUM(D316:G316)</f>
        <v>8</v>
      </c>
      <c r="P316" s="92">
        <f>SUM(E316:H316)</f>
        <v>8</v>
      </c>
      <c r="Q316" s="92">
        <f>SUM(F316:I316)</f>
        <v>8</v>
      </c>
      <c r="R316" s="92">
        <f>SUM(G316:J316)</f>
        <v>10</v>
      </c>
      <c r="S316" s="92">
        <f>SUM(H316:K316)</f>
        <v>11</v>
      </c>
    </row>
    <row r="317" spans="1:19">
      <c r="A317" s="104" t="s">
        <v>122</v>
      </c>
      <c r="B317" s="103" t="s">
        <v>119</v>
      </c>
      <c r="C317" s="102" t="s">
        <v>137</v>
      </c>
      <c r="D317" s="107">
        <v>3</v>
      </c>
      <c r="E317" s="107">
        <v>0</v>
      </c>
      <c r="F317" s="107">
        <v>0</v>
      </c>
      <c r="G317" s="107">
        <v>0</v>
      </c>
      <c r="H317" s="107">
        <v>1</v>
      </c>
      <c r="I317" s="107">
        <v>0</v>
      </c>
      <c r="J317" s="107">
        <v>2</v>
      </c>
      <c r="K317" s="107">
        <v>3</v>
      </c>
      <c r="L317" s="106">
        <f>SUM(D317:K317)</f>
        <v>9</v>
      </c>
      <c r="M317" s="106">
        <f>MAX(O317:S317)</f>
        <v>6</v>
      </c>
      <c r="N317" s="105">
        <f>SUM(D317:K317)/2</f>
        <v>4.5</v>
      </c>
      <c r="O317" s="92">
        <f>SUM(D317:G317)</f>
        <v>3</v>
      </c>
      <c r="P317" s="92">
        <f>SUM(E317:H317)</f>
        <v>1</v>
      </c>
      <c r="Q317" s="92">
        <f>SUM(F317:I317)</f>
        <v>1</v>
      </c>
      <c r="R317" s="92">
        <f>SUM(G317:J317)</f>
        <v>3</v>
      </c>
      <c r="S317" s="92">
        <f>SUM(H317:K317)</f>
        <v>6</v>
      </c>
    </row>
    <row r="318" spans="1:19">
      <c r="A318" s="104" t="s">
        <v>121</v>
      </c>
      <c r="B318" s="103" t="s">
        <v>119</v>
      </c>
      <c r="C318" s="102" t="s">
        <v>137</v>
      </c>
      <c r="D318" s="107">
        <v>0</v>
      </c>
      <c r="E318" s="107">
        <v>2</v>
      </c>
      <c r="F318" s="107">
        <v>1</v>
      </c>
      <c r="G318" s="107">
        <v>4</v>
      </c>
      <c r="H318" s="107">
        <v>0</v>
      </c>
      <c r="I318" s="107">
        <v>2</v>
      </c>
      <c r="J318" s="107">
        <v>0</v>
      </c>
      <c r="K318" s="107">
        <v>1</v>
      </c>
      <c r="L318" s="106">
        <f>SUM(D318:K318)</f>
        <v>10</v>
      </c>
      <c r="M318" s="106">
        <f>MAX(O318:S318)</f>
        <v>7</v>
      </c>
      <c r="N318" s="105">
        <f>SUM(D318:K318)/2</f>
        <v>5</v>
      </c>
      <c r="O318" s="92">
        <f>SUM(D318:G318)</f>
        <v>7</v>
      </c>
      <c r="P318" s="92">
        <f>SUM(E318:H318)</f>
        <v>7</v>
      </c>
      <c r="Q318" s="92">
        <f>SUM(F318:I318)</f>
        <v>7</v>
      </c>
      <c r="R318" s="92">
        <f>SUM(G318:J318)</f>
        <v>6</v>
      </c>
      <c r="S318" s="92">
        <f>SUM(H318:K318)</f>
        <v>3</v>
      </c>
    </row>
    <row r="319" spans="1:19">
      <c r="A319" s="104" t="s">
        <v>120</v>
      </c>
      <c r="B319" s="103" t="s">
        <v>119</v>
      </c>
      <c r="C319" s="102" t="s">
        <v>137</v>
      </c>
      <c r="D319" s="107">
        <v>2</v>
      </c>
      <c r="E319" s="107">
        <v>4</v>
      </c>
      <c r="F319" s="107">
        <v>2</v>
      </c>
      <c r="G319" s="107">
        <v>12</v>
      </c>
      <c r="H319" s="107">
        <v>19</v>
      </c>
      <c r="I319" s="107">
        <v>9</v>
      </c>
      <c r="J319" s="107">
        <v>8</v>
      </c>
      <c r="K319" s="107">
        <v>9</v>
      </c>
      <c r="L319" s="106">
        <f>SUM(D319:K319)</f>
        <v>65</v>
      </c>
      <c r="M319" s="106">
        <f>MAX(O319:S319)</f>
        <v>48</v>
      </c>
      <c r="N319" s="105">
        <f>SUM(D319:K319)/2</f>
        <v>32.5</v>
      </c>
      <c r="O319" s="92">
        <f>SUM(D319:G319)</f>
        <v>20</v>
      </c>
      <c r="P319" s="92">
        <f>SUM(E319:H319)</f>
        <v>37</v>
      </c>
      <c r="Q319" s="92">
        <f>SUM(F319:I319)</f>
        <v>42</v>
      </c>
      <c r="R319" s="92">
        <f>SUM(G319:J319)</f>
        <v>48</v>
      </c>
      <c r="S319" s="92">
        <f>SUM(H319:K319)</f>
        <v>45</v>
      </c>
    </row>
    <row r="320" spans="1:19">
      <c r="A320" s="104" t="s">
        <v>118</v>
      </c>
      <c r="B320" s="103" t="s">
        <v>113</v>
      </c>
      <c r="C320" s="102" t="s">
        <v>137</v>
      </c>
      <c r="D320" s="107">
        <v>2</v>
      </c>
      <c r="E320" s="107">
        <v>4</v>
      </c>
      <c r="F320" s="107">
        <v>4</v>
      </c>
      <c r="G320" s="107">
        <v>5</v>
      </c>
      <c r="H320" s="107">
        <v>6</v>
      </c>
      <c r="I320" s="107">
        <v>9</v>
      </c>
      <c r="J320" s="107">
        <v>2</v>
      </c>
      <c r="K320" s="107">
        <v>1</v>
      </c>
      <c r="L320" s="106">
        <f>SUM(D320:K320)</f>
        <v>33</v>
      </c>
      <c r="M320" s="106">
        <f>MAX(O320:S320)</f>
        <v>24</v>
      </c>
      <c r="N320" s="105">
        <f>SUM(D320:K320)/2</f>
        <v>16.5</v>
      </c>
      <c r="O320" s="92">
        <f>SUM(D320:G320)</f>
        <v>15</v>
      </c>
      <c r="P320" s="92">
        <f>SUM(E320:H320)</f>
        <v>19</v>
      </c>
      <c r="Q320" s="92">
        <f>SUM(F320:I320)</f>
        <v>24</v>
      </c>
      <c r="R320" s="92">
        <f>SUM(G320:J320)</f>
        <v>22</v>
      </c>
      <c r="S320" s="92">
        <f>SUM(H320:K320)</f>
        <v>18</v>
      </c>
    </row>
    <row r="321" spans="1:19">
      <c r="A321" s="104" t="s">
        <v>117</v>
      </c>
      <c r="B321" s="103" t="s">
        <v>113</v>
      </c>
      <c r="C321" s="102" t="s">
        <v>137</v>
      </c>
      <c r="D321" s="107">
        <v>2</v>
      </c>
      <c r="E321" s="107">
        <v>1</v>
      </c>
      <c r="F321" s="107">
        <v>5</v>
      </c>
      <c r="G321" s="107">
        <v>0</v>
      </c>
      <c r="H321" s="107">
        <v>4</v>
      </c>
      <c r="I321" s="107">
        <v>0</v>
      </c>
      <c r="J321" s="107">
        <v>0</v>
      </c>
      <c r="K321" s="107">
        <v>1</v>
      </c>
      <c r="L321" s="106">
        <f>SUM(D321:K321)</f>
        <v>13</v>
      </c>
      <c r="M321" s="106">
        <f>MAX(O321:S321)</f>
        <v>10</v>
      </c>
      <c r="N321" s="105">
        <f>SUM(D321:K321)/2</f>
        <v>6.5</v>
      </c>
      <c r="O321" s="92">
        <f>SUM(D321:G321)</f>
        <v>8</v>
      </c>
      <c r="P321" s="92">
        <f>SUM(E321:H321)</f>
        <v>10</v>
      </c>
      <c r="Q321" s="92">
        <f>SUM(F321:I321)</f>
        <v>9</v>
      </c>
      <c r="R321" s="92">
        <f>SUM(G321:J321)</f>
        <v>4</v>
      </c>
      <c r="S321" s="92">
        <f>SUM(H321:K321)</f>
        <v>5</v>
      </c>
    </row>
    <row r="322" spans="1:19">
      <c r="A322" s="104" t="s">
        <v>116</v>
      </c>
      <c r="B322" s="103" t="s">
        <v>113</v>
      </c>
      <c r="C322" s="102" t="s">
        <v>137</v>
      </c>
      <c r="D322" s="107">
        <v>0</v>
      </c>
      <c r="E322" s="107">
        <v>0</v>
      </c>
      <c r="F322" s="107">
        <v>0</v>
      </c>
      <c r="G322" s="107">
        <v>0</v>
      </c>
      <c r="H322" s="107">
        <v>0</v>
      </c>
      <c r="I322" s="107">
        <v>0</v>
      </c>
      <c r="J322" s="107">
        <v>0</v>
      </c>
      <c r="K322" s="107">
        <v>1</v>
      </c>
      <c r="L322" s="106">
        <f>SUM(D322:K322)</f>
        <v>1</v>
      </c>
      <c r="M322" s="106">
        <f>MAX(O322:S322)</f>
        <v>1</v>
      </c>
      <c r="N322" s="105">
        <f>SUM(D322:K322)/2</f>
        <v>0.5</v>
      </c>
      <c r="O322" s="92">
        <f>SUM(D322:G322)</f>
        <v>0</v>
      </c>
      <c r="P322" s="92">
        <f>SUM(E322:H322)</f>
        <v>0</v>
      </c>
      <c r="Q322" s="92">
        <f>SUM(F322:I322)</f>
        <v>0</v>
      </c>
      <c r="R322" s="92">
        <f>SUM(G322:J322)</f>
        <v>0</v>
      </c>
      <c r="S322" s="92">
        <f>SUM(H322:K322)</f>
        <v>1</v>
      </c>
    </row>
    <row r="323" spans="1:19">
      <c r="A323" s="104" t="s">
        <v>115</v>
      </c>
      <c r="B323" s="103" t="s">
        <v>113</v>
      </c>
      <c r="C323" s="102" t="s">
        <v>137</v>
      </c>
      <c r="D323" s="107">
        <v>0</v>
      </c>
      <c r="E323" s="107">
        <v>0</v>
      </c>
      <c r="F323" s="107">
        <v>3</v>
      </c>
      <c r="G323" s="107">
        <v>0</v>
      </c>
      <c r="H323" s="107">
        <v>1</v>
      </c>
      <c r="I323" s="107">
        <v>2</v>
      </c>
      <c r="J323" s="107">
        <v>1</v>
      </c>
      <c r="K323" s="107">
        <v>1</v>
      </c>
      <c r="L323" s="106">
        <f>SUM(D323:K323)</f>
        <v>8</v>
      </c>
      <c r="M323" s="106">
        <f>MAX(O323:S323)</f>
        <v>6</v>
      </c>
      <c r="N323" s="105">
        <f>SUM(D323:K323)/2</f>
        <v>4</v>
      </c>
      <c r="O323" s="92">
        <f>SUM(D323:G323)</f>
        <v>3</v>
      </c>
      <c r="P323" s="92">
        <f>SUM(E323:H323)</f>
        <v>4</v>
      </c>
      <c r="Q323" s="92">
        <f>SUM(F323:I323)</f>
        <v>6</v>
      </c>
      <c r="R323" s="92">
        <f>SUM(G323:J323)</f>
        <v>4</v>
      </c>
      <c r="S323" s="92">
        <f>SUM(H323:K323)</f>
        <v>5</v>
      </c>
    </row>
    <row r="324" spans="1:19">
      <c r="A324" s="104" t="s">
        <v>114</v>
      </c>
      <c r="B324" s="103" t="s">
        <v>113</v>
      </c>
      <c r="C324" s="102" t="s">
        <v>137</v>
      </c>
      <c r="D324" s="107">
        <v>1</v>
      </c>
      <c r="E324" s="107">
        <v>1</v>
      </c>
      <c r="F324" s="107">
        <v>2</v>
      </c>
      <c r="G324" s="107">
        <v>1</v>
      </c>
      <c r="H324" s="107"/>
      <c r="I324" s="107">
        <v>2</v>
      </c>
      <c r="J324" s="107">
        <v>1</v>
      </c>
      <c r="K324" s="107">
        <v>1</v>
      </c>
      <c r="L324" s="106">
        <f>SUM(D324:K324)</f>
        <v>9</v>
      </c>
      <c r="M324" s="106">
        <f>MAX(O324:S324)</f>
        <v>5</v>
      </c>
      <c r="N324" s="105">
        <f>SUM(D324:K324)/2</f>
        <v>4.5</v>
      </c>
      <c r="O324" s="92">
        <f>SUM(D324:G324)</f>
        <v>5</v>
      </c>
      <c r="P324" s="92">
        <f>SUM(E324:H324)</f>
        <v>4</v>
      </c>
      <c r="Q324" s="92">
        <f>SUM(F324:I324)</f>
        <v>5</v>
      </c>
      <c r="R324" s="92">
        <f>SUM(G324:J324)</f>
        <v>4</v>
      </c>
      <c r="S324" s="92">
        <f>SUM(H324:K324)</f>
        <v>4</v>
      </c>
    </row>
    <row r="325" spans="1:19">
      <c r="A325" s="104" t="s">
        <v>112</v>
      </c>
      <c r="B325" s="103" t="s">
        <v>111</v>
      </c>
      <c r="C325" s="102" t="s">
        <v>137</v>
      </c>
      <c r="D325" s="107">
        <v>2</v>
      </c>
      <c r="E325" s="107">
        <v>2</v>
      </c>
      <c r="F325" s="107">
        <v>2</v>
      </c>
      <c r="G325" s="107">
        <v>4</v>
      </c>
      <c r="H325" s="107">
        <v>2</v>
      </c>
      <c r="I325" s="107">
        <v>3</v>
      </c>
      <c r="J325" s="107">
        <v>3</v>
      </c>
      <c r="K325" s="107">
        <v>1</v>
      </c>
      <c r="L325" s="106">
        <f>SUM(D325:K325)</f>
        <v>19</v>
      </c>
      <c r="M325" s="106">
        <f>MAX(O325:S325)</f>
        <v>12</v>
      </c>
      <c r="N325" s="105">
        <f>SUM(D325:K325)/2</f>
        <v>9.5</v>
      </c>
      <c r="O325" s="92">
        <f>SUM(D325:G325)</f>
        <v>10</v>
      </c>
      <c r="P325" s="92">
        <f>SUM(E325:H325)</f>
        <v>10</v>
      </c>
      <c r="Q325" s="92">
        <f>SUM(F325:I325)</f>
        <v>11</v>
      </c>
      <c r="R325" s="92">
        <f>SUM(G325:J325)</f>
        <v>12</v>
      </c>
      <c r="S325" s="92">
        <f>SUM(H325:K325)</f>
        <v>9</v>
      </c>
    </row>
    <row r="326" spans="1:19">
      <c r="A326" s="104" t="s">
        <v>110</v>
      </c>
      <c r="B326" s="103" t="s">
        <v>104</v>
      </c>
      <c r="C326" s="102" t="s">
        <v>137</v>
      </c>
      <c r="D326" s="107">
        <v>0</v>
      </c>
      <c r="E326" s="107">
        <v>0</v>
      </c>
      <c r="F326" s="107">
        <v>2</v>
      </c>
      <c r="G326" s="107">
        <v>0</v>
      </c>
      <c r="H326" s="107">
        <v>0</v>
      </c>
      <c r="I326" s="107">
        <v>3</v>
      </c>
      <c r="J326" s="107">
        <v>0</v>
      </c>
      <c r="K326" s="107">
        <v>1</v>
      </c>
      <c r="L326" s="106">
        <f>SUM(D326:K326)</f>
        <v>6</v>
      </c>
      <c r="M326" s="106">
        <f>MAX(O326:S326)</f>
        <v>5</v>
      </c>
      <c r="N326" s="105">
        <f>SUM(D326:K326)/2</f>
        <v>3</v>
      </c>
      <c r="O326" s="92">
        <f>SUM(D326:G326)</f>
        <v>2</v>
      </c>
      <c r="P326" s="92">
        <f>SUM(E326:H326)</f>
        <v>2</v>
      </c>
      <c r="Q326" s="92">
        <f>SUM(F326:I326)</f>
        <v>5</v>
      </c>
      <c r="R326" s="92">
        <f>SUM(G326:J326)</f>
        <v>3</v>
      </c>
      <c r="S326" s="92">
        <f>SUM(H326:K326)</f>
        <v>4</v>
      </c>
    </row>
    <row r="327" spans="1:19">
      <c r="A327" s="104" t="s">
        <v>109</v>
      </c>
      <c r="B327" s="103" t="s">
        <v>108</v>
      </c>
      <c r="C327" s="102" t="s">
        <v>137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0</v>
      </c>
      <c r="K327" s="107">
        <v>4</v>
      </c>
      <c r="L327" s="106">
        <f>SUM(D327:K327)</f>
        <v>4</v>
      </c>
      <c r="M327" s="106">
        <f>MAX(O327:S327)</f>
        <v>4</v>
      </c>
      <c r="N327" s="105">
        <f>SUM(D327:K327)/2</f>
        <v>2</v>
      </c>
      <c r="O327" s="92">
        <f>SUM(D327:G327)</f>
        <v>0</v>
      </c>
      <c r="P327" s="92">
        <f>SUM(E327:H327)</f>
        <v>0</v>
      </c>
      <c r="Q327" s="92">
        <f>SUM(F327:I327)</f>
        <v>0</v>
      </c>
      <c r="R327" s="92">
        <f>SUM(G327:J327)</f>
        <v>0</v>
      </c>
      <c r="S327" s="92">
        <f>SUM(H327:K327)</f>
        <v>4</v>
      </c>
    </row>
    <row r="328" spans="1:19">
      <c r="A328" s="104" t="s">
        <v>107</v>
      </c>
      <c r="B328" s="103" t="s">
        <v>104</v>
      </c>
      <c r="C328" s="102" t="s">
        <v>137</v>
      </c>
      <c r="D328" s="107">
        <v>0</v>
      </c>
      <c r="E328" s="107">
        <v>2</v>
      </c>
      <c r="F328" s="107">
        <v>0</v>
      </c>
      <c r="G328" s="107">
        <v>0</v>
      </c>
      <c r="H328" s="107">
        <v>0</v>
      </c>
      <c r="I328" s="107">
        <v>0</v>
      </c>
      <c r="J328" s="107">
        <v>1</v>
      </c>
      <c r="K328" s="107">
        <v>2</v>
      </c>
      <c r="L328" s="106">
        <f>SUM(D328:K328)</f>
        <v>5</v>
      </c>
      <c r="M328" s="106">
        <f>MAX(O328:S328)</f>
        <v>3</v>
      </c>
      <c r="N328" s="105">
        <f>SUM(D328:K328)/2</f>
        <v>2.5</v>
      </c>
      <c r="O328" s="92">
        <f>SUM(D328:G328)</f>
        <v>2</v>
      </c>
      <c r="P328" s="92">
        <f>SUM(E328:H328)</f>
        <v>2</v>
      </c>
      <c r="Q328" s="92">
        <f>SUM(F328:I328)</f>
        <v>0</v>
      </c>
      <c r="R328" s="92">
        <f>SUM(G328:J328)</f>
        <v>1</v>
      </c>
      <c r="S328" s="92">
        <f>SUM(H328:K328)</f>
        <v>3</v>
      </c>
    </row>
    <row r="329" spans="1:19">
      <c r="A329" s="104" t="s">
        <v>106</v>
      </c>
      <c r="B329" s="103" t="s">
        <v>104</v>
      </c>
      <c r="C329" s="102" t="s">
        <v>137</v>
      </c>
      <c r="D329" s="107">
        <v>0</v>
      </c>
      <c r="E329" s="107">
        <v>0</v>
      </c>
      <c r="F329" s="107">
        <v>0</v>
      </c>
      <c r="G329" s="107">
        <v>1</v>
      </c>
      <c r="H329" s="107">
        <v>1</v>
      </c>
      <c r="I329" s="107">
        <v>0</v>
      </c>
      <c r="J329" s="107">
        <v>3</v>
      </c>
      <c r="K329" s="107">
        <v>1</v>
      </c>
      <c r="L329" s="106">
        <f>SUM(D329:K329)</f>
        <v>6</v>
      </c>
      <c r="M329" s="106">
        <f>MAX(O329:S329)</f>
        <v>5</v>
      </c>
      <c r="N329" s="105">
        <f>SUM(D329:K329)/2</f>
        <v>3</v>
      </c>
      <c r="O329" s="92">
        <f>SUM(D329:G329)</f>
        <v>1</v>
      </c>
      <c r="P329" s="92">
        <f>SUM(E329:H329)</f>
        <v>2</v>
      </c>
      <c r="Q329" s="92">
        <f>SUM(F329:I329)</f>
        <v>2</v>
      </c>
      <c r="R329" s="92">
        <f>SUM(G329:J329)</f>
        <v>5</v>
      </c>
      <c r="S329" s="92">
        <f>SUM(H329:K329)</f>
        <v>5</v>
      </c>
    </row>
    <row r="330" spans="1:19">
      <c r="A330" s="104" t="s">
        <v>105</v>
      </c>
      <c r="B330" s="103" t="s">
        <v>104</v>
      </c>
      <c r="C330" s="102" t="s">
        <v>137</v>
      </c>
      <c r="D330" s="107">
        <v>1</v>
      </c>
      <c r="E330" s="107">
        <v>2</v>
      </c>
      <c r="F330" s="107">
        <v>5</v>
      </c>
      <c r="G330" s="107">
        <v>13</v>
      </c>
      <c r="H330" s="107">
        <v>11</v>
      </c>
      <c r="I330" s="107">
        <v>18</v>
      </c>
      <c r="J330" s="107">
        <v>12</v>
      </c>
      <c r="K330" s="107">
        <v>4</v>
      </c>
      <c r="L330" s="106">
        <f>SUM(D330:K330)</f>
        <v>66</v>
      </c>
      <c r="M330" s="106">
        <f>MAX(O330:S330)</f>
        <v>54</v>
      </c>
      <c r="N330" s="105">
        <f>SUM(D330:K330)/2</f>
        <v>33</v>
      </c>
      <c r="O330" s="92">
        <f>SUM(D330:G330)</f>
        <v>21</v>
      </c>
      <c r="P330" s="92">
        <f>SUM(E330:H330)</f>
        <v>31</v>
      </c>
      <c r="Q330" s="92">
        <f>SUM(F330:I330)</f>
        <v>47</v>
      </c>
      <c r="R330" s="92">
        <f>SUM(G330:J330)</f>
        <v>54</v>
      </c>
      <c r="S330" s="92">
        <f>SUM(H330:K330)</f>
        <v>45</v>
      </c>
    </row>
    <row r="331" spans="1:19">
      <c r="A331" s="104" t="s">
        <v>103</v>
      </c>
      <c r="B331" s="103" t="s">
        <v>97</v>
      </c>
      <c r="C331" s="102" t="s">
        <v>137</v>
      </c>
      <c r="D331" s="107">
        <v>1</v>
      </c>
      <c r="E331" s="107">
        <v>2</v>
      </c>
      <c r="F331" s="107">
        <v>0</v>
      </c>
      <c r="G331" s="107">
        <v>1</v>
      </c>
      <c r="H331" s="107">
        <v>3</v>
      </c>
      <c r="I331" s="107">
        <v>1</v>
      </c>
      <c r="J331" s="107">
        <v>1</v>
      </c>
      <c r="K331" s="107">
        <v>1</v>
      </c>
      <c r="L331" s="106">
        <f>SUM(D331:K331)</f>
        <v>10</v>
      </c>
      <c r="M331" s="106">
        <f>MAX(O331:S331)</f>
        <v>6</v>
      </c>
      <c r="N331" s="105">
        <f>SUM(D331:K331)/2</f>
        <v>5</v>
      </c>
      <c r="O331" s="92">
        <f>SUM(D331:G331)</f>
        <v>4</v>
      </c>
      <c r="P331" s="92">
        <f>SUM(E331:H331)</f>
        <v>6</v>
      </c>
      <c r="Q331" s="92">
        <f>SUM(F331:I331)</f>
        <v>5</v>
      </c>
      <c r="R331" s="92">
        <f>SUM(G331:J331)</f>
        <v>6</v>
      </c>
      <c r="S331" s="92">
        <f>SUM(H331:K331)</f>
        <v>6</v>
      </c>
    </row>
    <row r="332" spans="1:19">
      <c r="A332" s="104" t="s">
        <v>102</v>
      </c>
      <c r="B332" s="103" t="s">
        <v>101</v>
      </c>
      <c r="C332" s="102" t="s">
        <v>137</v>
      </c>
      <c r="D332" s="107">
        <v>0</v>
      </c>
      <c r="E332" s="107">
        <v>1</v>
      </c>
      <c r="F332" s="107">
        <v>2</v>
      </c>
      <c r="G332" s="107">
        <v>0</v>
      </c>
      <c r="H332" s="107">
        <v>0</v>
      </c>
      <c r="I332" s="107">
        <v>3</v>
      </c>
      <c r="J332" s="107">
        <v>1</v>
      </c>
      <c r="K332" s="107">
        <v>1</v>
      </c>
      <c r="L332" s="106">
        <f>SUM(D332:K332)</f>
        <v>8</v>
      </c>
      <c r="M332" s="106">
        <f>MAX(O332:S332)</f>
        <v>5</v>
      </c>
      <c r="N332" s="105">
        <f>SUM(D332:K332)/2</f>
        <v>4</v>
      </c>
      <c r="O332" s="92">
        <f>SUM(D332:G332)</f>
        <v>3</v>
      </c>
      <c r="P332" s="92">
        <f>SUM(E332:H332)</f>
        <v>3</v>
      </c>
      <c r="Q332" s="92">
        <f>SUM(F332:I332)</f>
        <v>5</v>
      </c>
      <c r="R332" s="92">
        <f>SUM(G332:J332)</f>
        <v>4</v>
      </c>
      <c r="S332" s="92">
        <f>SUM(H332:K332)</f>
        <v>5</v>
      </c>
    </row>
    <row r="333" spans="1:19">
      <c r="A333" s="104" t="s">
        <v>100</v>
      </c>
      <c r="B333" s="103" t="s">
        <v>99</v>
      </c>
      <c r="C333" s="102" t="s">
        <v>137</v>
      </c>
      <c r="D333" s="107">
        <v>0</v>
      </c>
      <c r="E333" s="107">
        <v>7</v>
      </c>
      <c r="F333" s="107">
        <v>1</v>
      </c>
      <c r="G333" s="107">
        <v>3</v>
      </c>
      <c r="H333" s="107">
        <v>4</v>
      </c>
      <c r="I333" s="107">
        <v>6</v>
      </c>
      <c r="J333" s="107">
        <v>3</v>
      </c>
      <c r="K333" s="107">
        <v>4</v>
      </c>
      <c r="L333" s="106">
        <f>SUM(D333:K333)</f>
        <v>28</v>
      </c>
      <c r="M333" s="106">
        <f>MAX(O333:S333)</f>
        <v>17</v>
      </c>
      <c r="N333" s="105">
        <f>SUM(D333:K333)/2</f>
        <v>14</v>
      </c>
      <c r="O333" s="92">
        <f>SUM(D333:G333)</f>
        <v>11</v>
      </c>
      <c r="P333" s="92">
        <f>SUM(E333:H333)</f>
        <v>15</v>
      </c>
      <c r="Q333" s="92">
        <f>SUM(F333:I333)</f>
        <v>14</v>
      </c>
      <c r="R333" s="92">
        <f>SUM(G333:J333)</f>
        <v>16</v>
      </c>
      <c r="S333" s="92">
        <f>SUM(H333:K333)</f>
        <v>17</v>
      </c>
    </row>
    <row r="334" spans="1:19">
      <c r="A334" s="104" t="s">
        <v>98</v>
      </c>
      <c r="B334" s="103" t="s">
        <v>97</v>
      </c>
      <c r="C334" s="102" t="s">
        <v>137</v>
      </c>
      <c r="D334" s="107">
        <v>3</v>
      </c>
      <c r="E334" s="107">
        <v>1</v>
      </c>
      <c r="F334" s="107">
        <v>3</v>
      </c>
      <c r="G334" s="107">
        <v>2</v>
      </c>
      <c r="H334" s="107">
        <v>3</v>
      </c>
      <c r="I334" s="107">
        <v>4</v>
      </c>
      <c r="J334" s="107">
        <v>2</v>
      </c>
      <c r="K334" s="107">
        <v>2</v>
      </c>
      <c r="L334" s="106">
        <f>SUM(D334:K334)</f>
        <v>20</v>
      </c>
      <c r="M334" s="106">
        <f>MAX(O334:S334)</f>
        <v>12</v>
      </c>
      <c r="N334" s="105">
        <f>SUM(D334:K334)/2</f>
        <v>10</v>
      </c>
      <c r="O334" s="92">
        <f>SUM(D334:G334)</f>
        <v>9</v>
      </c>
      <c r="P334" s="92">
        <f>SUM(E334:H334)</f>
        <v>9</v>
      </c>
      <c r="Q334" s="92">
        <f>SUM(F334:I334)</f>
        <v>12</v>
      </c>
      <c r="R334" s="92">
        <f>SUM(G334:J334)</f>
        <v>11</v>
      </c>
      <c r="S334" s="92">
        <f>SUM(H334:K334)</f>
        <v>11</v>
      </c>
    </row>
    <row r="335" spans="1:19">
      <c r="A335" s="104" t="s">
        <v>43</v>
      </c>
      <c r="B335" s="103" t="s">
        <v>96</v>
      </c>
      <c r="C335" s="102" t="s">
        <v>137</v>
      </c>
      <c r="D335" s="101">
        <v>3</v>
      </c>
      <c r="E335" s="101">
        <v>9</v>
      </c>
      <c r="F335" s="101">
        <v>13</v>
      </c>
      <c r="G335" s="101">
        <v>17</v>
      </c>
      <c r="H335" s="101">
        <v>9</v>
      </c>
      <c r="I335" s="101">
        <v>17</v>
      </c>
      <c r="J335" s="101">
        <v>10</v>
      </c>
      <c r="K335" s="101">
        <v>11</v>
      </c>
      <c r="L335" s="100">
        <f>SUM(D335:K335)</f>
        <v>89</v>
      </c>
      <c r="M335" s="100">
        <f>MAX(O335:S335)</f>
        <v>56</v>
      </c>
      <c r="N335" s="99">
        <f>SUM(D335:K335)/2</f>
        <v>44.5</v>
      </c>
      <c r="O335" s="92">
        <f>SUM(D335:G335)</f>
        <v>42</v>
      </c>
      <c r="P335" s="92">
        <f>SUM(E335:H335)</f>
        <v>48</v>
      </c>
      <c r="Q335" s="92">
        <f>SUM(F335:I335)</f>
        <v>56</v>
      </c>
      <c r="R335" s="92">
        <f>SUM(G335:J335)</f>
        <v>53</v>
      </c>
      <c r="S335" s="92">
        <f>SUM(H335:K335)</f>
        <v>47</v>
      </c>
    </row>
    <row r="336" spans="1:19">
      <c r="A336" s="104" t="s">
        <v>95</v>
      </c>
      <c r="B336" s="103" t="s">
        <v>94</v>
      </c>
      <c r="C336" s="102" t="s">
        <v>137</v>
      </c>
      <c r="D336" s="101">
        <v>0</v>
      </c>
      <c r="E336" s="101">
        <v>0</v>
      </c>
      <c r="F336" s="101">
        <v>5</v>
      </c>
      <c r="G336" s="101">
        <v>4</v>
      </c>
      <c r="H336" s="101">
        <v>0</v>
      </c>
      <c r="I336" s="101">
        <v>2</v>
      </c>
      <c r="J336" s="101">
        <v>0</v>
      </c>
      <c r="K336" s="101">
        <v>0</v>
      </c>
      <c r="L336" s="100">
        <f>SUM(D336:K336)</f>
        <v>11</v>
      </c>
      <c r="M336" s="100">
        <f>MAX(O336:S336)</f>
        <v>11</v>
      </c>
      <c r="N336" s="99">
        <f>SUM(D336:K336)/2</f>
        <v>5.5</v>
      </c>
      <c r="O336" s="92">
        <f>SUM(D336:G336)</f>
        <v>9</v>
      </c>
      <c r="P336" s="92">
        <f>SUM(E336:H336)</f>
        <v>9</v>
      </c>
      <c r="Q336" s="92">
        <f>SUM(F336:I336)</f>
        <v>11</v>
      </c>
      <c r="R336" s="92">
        <f>SUM(G336:J336)</f>
        <v>6</v>
      </c>
      <c r="S336" s="92">
        <f>SUM(H336:K336)</f>
        <v>2</v>
      </c>
    </row>
    <row r="337" spans="1:19" ht="22.5" customHeight="1">
      <c r="A337" s="113" t="s">
        <v>92</v>
      </c>
      <c r="B337" s="112" t="s">
        <v>136</v>
      </c>
      <c r="C337" s="111"/>
      <c r="D337" s="110">
        <f>SUM(D309:D336)</f>
        <v>38</v>
      </c>
      <c r="E337" s="110">
        <f>SUM(E309:E336)</f>
        <v>81</v>
      </c>
      <c r="F337" s="110">
        <f>SUM(F309:F336)</f>
        <v>91</v>
      </c>
      <c r="G337" s="110">
        <f>SUM(G309:G336)</f>
        <v>120</v>
      </c>
      <c r="H337" s="110">
        <f>SUM(H309:H336)</f>
        <v>136</v>
      </c>
      <c r="I337" s="110">
        <f>SUM(I309:I336)</f>
        <v>129</v>
      </c>
      <c r="J337" s="110">
        <f>SUM(J309:J336)</f>
        <v>100</v>
      </c>
      <c r="K337" s="110">
        <f>SUM(K309:K336)</f>
        <v>92</v>
      </c>
      <c r="L337" s="109">
        <f>SUM(D337:K337)</f>
        <v>787</v>
      </c>
      <c r="M337" s="109">
        <f>MAX(O337:S337)</f>
        <v>485</v>
      </c>
      <c r="N337" s="108">
        <f>SUM(D337:K337)/2</f>
        <v>393.5</v>
      </c>
      <c r="O337" s="92">
        <f>SUM(D337:G337)</f>
        <v>330</v>
      </c>
      <c r="P337" s="92">
        <f>SUM(E337:H337)</f>
        <v>428</v>
      </c>
      <c r="Q337" s="92">
        <f>SUM(F337:I337)</f>
        <v>476</v>
      </c>
      <c r="R337" s="92">
        <f>SUM(G337:J337)</f>
        <v>485</v>
      </c>
      <c r="S337" s="92">
        <f>SUM(H337:K337)</f>
        <v>457</v>
      </c>
    </row>
    <row r="338" spans="1:19">
      <c r="A338" s="104" t="s">
        <v>135</v>
      </c>
      <c r="B338" s="103" t="s">
        <v>134</v>
      </c>
      <c r="C338" s="102" t="s">
        <v>93</v>
      </c>
      <c r="D338" s="107">
        <v>7</v>
      </c>
      <c r="E338" s="107">
        <v>2</v>
      </c>
      <c r="F338" s="107">
        <v>1</v>
      </c>
      <c r="G338" s="107">
        <v>3</v>
      </c>
      <c r="H338" s="107">
        <v>3</v>
      </c>
      <c r="I338" s="107">
        <v>3</v>
      </c>
      <c r="J338" s="107">
        <v>3</v>
      </c>
      <c r="K338" s="107">
        <v>1</v>
      </c>
      <c r="L338" s="106">
        <f>SUM(D338:K338)</f>
        <v>23</v>
      </c>
      <c r="M338" s="106">
        <f>MAX(O338:S338)</f>
        <v>13</v>
      </c>
      <c r="N338" s="105">
        <f>SUM(D338:K338)/2</f>
        <v>11.5</v>
      </c>
      <c r="O338" s="92">
        <f>SUM(D338:G338)</f>
        <v>13</v>
      </c>
      <c r="P338" s="92">
        <f>SUM(E338:H338)</f>
        <v>9</v>
      </c>
      <c r="Q338" s="92">
        <f>SUM(F338:I338)</f>
        <v>10</v>
      </c>
      <c r="R338" s="92">
        <f>SUM(G338:J338)</f>
        <v>12</v>
      </c>
      <c r="S338" s="92">
        <f>SUM(H338:K338)</f>
        <v>10</v>
      </c>
    </row>
    <row r="339" spans="1:19">
      <c r="A339" s="104" t="s">
        <v>133</v>
      </c>
      <c r="B339" s="103" t="s">
        <v>130</v>
      </c>
      <c r="C339" s="102" t="s">
        <v>93</v>
      </c>
      <c r="D339" s="107">
        <v>0</v>
      </c>
      <c r="E339" s="107">
        <v>0</v>
      </c>
      <c r="F339" s="107">
        <v>0</v>
      </c>
      <c r="G339" s="107">
        <v>0</v>
      </c>
      <c r="H339" s="107">
        <v>0</v>
      </c>
      <c r="I339" s="107">
        <v>1</v>
      </c>
      <c r="J339" s="107">
        <v>0</v>
      </c>
      <c r="K339" s="107">
        <v>0</v>
      </c>
      <c r="L339" s="106">
        <f>SUM(D339:K339)</f>
        <v>1</v>
      </c>
      <c r="M339" s="106">
        <f>MAX(O339:S339)</f>
        <v>1</v>
      </c>
      <c r="N339" s="105">
        <f>SUM(D339:K339)/2</f>
        <v>0.5</v>
      </c>
      <c r="O339" s="92">
        <f>SUM(D339:G339)</f>
        <v>0</v>
      </c>
      <c r="P339" s="92">
        <f>SUM(E339:H339)</f>
        <v>0</v>
      </c>
      <c r="Q339" s="92">
        <f>SUM(F339:I339)</f>
        <v>1</v>
      </c>
      <c r="R339" s="92">
        <f>SUM(G339:J339)</f>
        <v>1</v>
      </c>
      <c r="S339" s="92">
        <f>SUM(H339:K339)</f>
        <v>1</v>
      </c>
    </row>
    <row r="340" spans="1:19">
      <c r="A340" s="104" t="s">
        <v>132</v>
      </c>
      <c r="B340" s="103" t="s">
        <v>130</v>
      </c>
      <c r="C340" s="102" t="s">
        <v>93</v>
      </c>
      <c r="D340" s="107">
        <v>1</v>
      </c>
      <c r="E340" s="107">
        <v>2</v>
      </c>
      <c r="F340" s="107">
        <v>3</v>
      </c>
      <c r="G340" s="107">
        <v>4</v>
      </c>
      <c r="H340" s="107">
        <v>4</v>
      </c>
      <c r="I340" s="107">
        <v>4</v>
      </c>
      <c r="J340" s="107">
        <v>0</v>
      </c>
      <c r="K340" s="107">
        <v>2</v>
      </c>
      <c r="L340" s="106">
        <f>SUM(D340:K340)</f>
        <v>20</v>
      </c>
      <c r="M340" s="106">
        <f>MAX(O340:S340)</f>
        <v>15</v>
      </c>
      <c r="N340" s="105">
        <f>SUM(D340:K340)/2</f>
        <v>10</v>
      </c>
      <c r="O340" s="92">
        <f>SUM(D340:G340)</f>
        <v>10</v>
      </c>
      <c r="P340" s="92">
        <f>SUM(E340:H340)</f>
        <v>13</v>
      </c>
      <c r="Q340" s="92">
        <f>SUM(F340:I340)</f>
        <v>15</v>
      </c>
      <c r="R340" s="92">
        <f>SUM(G340:J340)</f>
        <v>12</v>
      </c>
      <c r="S340" s="92">
        <f>SUM(H340:K340)</f>
        <v>10</v>
      </c>
    </row>
    <row r="341" spans="1:19">
      <c r="A341" s="104" t="s">
        <v>131</v>
      </c>
      <c r="B341" s="103" t="s">
        <v>130</v>
      </c>
      <c r="C341" s="102" t="s">
        <v>93</v>
      </c>
      <c r="D341" s="107">
        <v>0</v>
      </c>
      <c r="E341" s="107">
        <v>0</v>
      </c>
      <c r="F341" s="107">
        <v>0</v>
      </c>
      <c r="G341" s="107">
        <v>0</v>
      </c>
      <c r="H341" s="107">
        <v>0</v>
      </c>
      <c r="I341" s="107">
        <v>0</v>
      </c>
      <c r="J341" s="107">
        <v>0</v>
      </c>
      <c r="K341" s="107">
        <v>0</v>
      </c>
      <c r="L341" s="106">
        <f>SUM(D341:K341)</f>
        <v>0</v>
      </c>
      <c r="M341" s="106">
        <f>MAX(O341:S341)</f>
        <v>0</v>
      </c>
      <c r="N341" s="105">
        <f>SUM(D341:K341)/2</f>
        <v>0</v>
      </c>
      <c r="O341" s="92">
        <f>SUM(D341:G341)</f>
        <v>0</v>
      </c>
      <c r="P341" s="92">
        <f>SUM(E341:H341)</f>
        <v>0</v>
      </c>
      <c r="Q341" s="92">
        <f>SUM(F341:I341)</f>
        <v>0</v>
      </c>
      <c r="R341" s="92">
        <f>SUM(G341:J341)</f>
        <v>0</v>
      </c>
      <c r="S341" s="92">
        <f>SUM(H341:K341)</f>
        <v>0</v>
      </c>
    </row>
    <row r="342" spans="1:19">
      <c r="A342" s="104" t="s">
        <v>129</v>
      </c>
      <c r="B342" s="103" t="s">
        <v>128</v>
      </c>
      <c r="C342" s="102" t="s">
        <v>93</v>
      </c>
      <c r="D342" s="107">
        <v>2</v>
      </c>
      <c r="E342" s="107">
        <v>1</v>
      </c>
      <c r="F342" s="107">
        <v>0</v>
      </c>
      <c r="G342" s="107">
        <v>0</v>
      </c>
      <c r="H342" s="107">
        <v>4</v>
      </c>
      <c r="I342" s="107">
        <v>0</v>
      </c>
      <c r="J342" s="107">
        <v>3</v>
      </c>
      <c r="K342" s="107">
        <v>1</v>
      </c>
      <c r="L342" s="106">
        <f>SUM(D342:K342)</f>
        <v>11</v>
      </c>
      <c r="M342" s="106">
        <f>MAX(O342:S342)</f>
        <v>8</v>
      </c>
      <c r="N342" s="105">
        <f>SUM(D342:K342)/2</f>
        <v>5.5</v>
      </c>
      <c r="O342" s="92">
        <f>SUM(D342:G342)</f>
        <v>3</v>
      </c>
      <c r="P342" s="92">
        <f>SUM(E342:H342)</f>
        <v>5</v>
      </c>
      <c r="Q342" s="92">
        <f>SUM(F342:I342)</f>
        <v>4</v>
      </c>
      <c r="R342" s="92">
        <f>SUM(G342:J342)</f>
        <v>7</v>
      </c>
      <c r="S342" s="92">
        <f>SUM(H342:K342)</f>
        <v>8</v>
      </c>
    </row>
    <row r="343" spans="1:19">
      <c r="A343" s="104" t="s">
        <v>127</v>
      </c>
      <c r="B343" s="103" t="s">
        <v>126</v>
      </c>
      <c r="C343" s="102" t="s">
        <v>93</v>
      </c>
      <c r="D343" s="107">
        <v>5</v>
      </c>
      <c r="E343" s="107">
        <v>4</v>
      </c>
      <c r="F343" s="107">
        <v>1</v>
      </c>
      <c r="G343" s="107">
        <v>2</v>
      </c>
      <c r="H343" s="107">
        <v>1</v>
      </c>
      <c r="I343" s="107">
        <v>4</v>
      </c>
      <c r="J343" s="107">
        <v>3</v>
      </c>
      <c r="K343" s="107">
        <v>3</v>
      </c>
      <c r="L343" s="106">
        <f>SUM(D343:K343)</f>
        <v>23</v>
      </c>
      <c r="M343" s="106">
        <f>MAX(O343:S343)</f>
        <v>12</v>
      </c>
      <c r="N343" s="105">
        <f>SUM(D343:K343)/2</f>
        <v>11.5</v>
      </c>
      <c r="O343" s="92">
        <f>SUM(D343:G343)</f>
        <v>12</v>
      </c>
      <c r="P343" s="92">
        <f>SUM(E343:H343)</f>
        <v>8</v>
      </c>
      <c r="Q343" s="92">
        <f>SUM(F343:I343)</f>
        <v>8</v>
      </c>
      <c r="R343" s="92">
        <f>SUM(G343:J343)</f>
        <v>10</v>
      </c>
      <c r="S343" s="92">
        <f>SUM(H343:K343)</f>
        <v>11</v>
      </c>
    </row>
    <row r="344" spans="1:19">
      <c r="A344" s="104" t="s">
        <v>125</v>
      </c>
      <c r="B344" s="103" t="s">
        <v>123</v>
      </c>
      <c r="C344" s="102" t="s">
        <v>93</v>
      </c>
      <c r="D344" s="107">
        <v>0</v>
      </c>
      <c r="E344" s="107">
        <v>1</v>
      </c>
      <c r="F344" s="107">
        <v>0</v>
      </c>
      <c r="G344" s="107">
        <v>0</v>
      </c>
      <c r="H344" s="107">
        <v>1</v>
      </c>
      <c r="I344" s="107">
        <v>0</v>
      </c>
      <c r="J344" s="107">
        <v>1</v>
      </c>
      <c r="K344" s="107">
        <v>0</v>
      </c>
      <c r="L344" s="106">
        <f>SUM(D344:K344)</f>
        <v>3</v>
      </c>
      <c r="M344" s="106">
        <f>MAX(O344:S344)</f>
        <v>2</v>
      </c>
      <c r="N344" s="105">
        <f>SUM(D344:K344)/2</f>
        <v>1.5</v>
      </c>
      <c r="O344" s="92">
        <f>SUM(D344:G344)</f>
        <v>1</v>
      </c>
      <c r="P344" s="92">
        <f>SUM(E344:H344)</f>
        <v>2</v>
      </c>
      <c r="Q344" s="92">
        <f>SUM(F344:I344)</f>
        <v>1</v>
      </c>
      <c r="R344" s="92">
        <f>SUM(G344:J344)</f>
        <v>2</v>
      </c>
      <c r="S344" s="92">
        <f>SUM(H344:K344)</f>
        <v>2</v>
      </c>
    </row>
    <row r="345" spans="1:19">
      <c r="A345" s="104" t="s">
        <v>124</v>
      </c>
      <c r="B345" s="103" t="s">
        <v>123</v>
      </c>
      <c r="C345" s="102" t="s">
        <v>93</v>
      </c>
      <c r="D345" s="107">
        <v>1</v>
      </c>
      <c r="E345" s="107">
        <v>0</v>
      </c>
      <c r="F345" s="107">
        <v>0</v>
      </c>
      <c r="G345" s="107">
        <v>1</v>
      </c>
      <c r="H345" s="107">
        <v>0</v>
      </c>
      <c r="I345" s="107">
        <v>0</v>
      </c>
      <c r="J345" s="107">
        <v>1</v>
      </c>
      <c r="K345" s="107">
        <v>0</v>
      </c>
      <c r="L345" s="106">
        <f>SUM(D345:K345)</f>
        <v>3</v>
      </c>
      <c r="M345" s="106">
        <f>MAX(O345:S345)</f>
        <v>2</v>
      </c>
      <c r="N345" s="105">
        <f>SUM(D345:K345)/2</f>
        <v>1.5</v>
      </c>
      <c r="O345" s="92">
        <f>SUM(D345:G345)</f>
        <v>2</v>
      </c>
      <c r="P345" s="92">
        <f>SUM(E345:H345)</f>
        <v>1</v>
      </c>
      <c r="Q345" s="92">
        <f>SUM(F345:I345)</f>
        <v>1</v>
      </c>
      <c r="R345" s="92">
        <f>SUM(G345:J345)</f>
        <v>2</v>
      </c>
      <c r="S345" s="92">
        <f>SUM(H345:K345)</f>
        <v>1</v>
      </c>
    </row>
    <row r="346" spans="1:19">
      <c r="A346" s="104" t="s">
        <v>122</v>
      </c>
      <c r="B346" s="103" t="s">
        <v>119</v>
      </c>
      <c r="C346" s="102" t="s">
        <v>93</v>
      </c>
      <c r="D346" s="107">
        <v>5</v>
      </c>
      <c r="E346" s="107">
        <v>1</v>
      </c>
      <c r="F346" s="107">
        <v>2</v>
      </c>
      <c r="G346" s="107">
        <v>0</v>
      </c>
      <c r="H346" s="107">
        <v>3</v>
      </c>
      <c r="I346" s="107">
        <v>0</v>
      </c>
      <c r="J346" s="107">
        <v>4</v>
      </c>
      <c r="K346" s="107">
        <v>1</v>
      </c>
      <c r="L346" s="106">
        <f>SUM(D346:K346)</f>
        <v>16</v>
      </c>
      <c r="M346" s="106">
        <f>MAX(O346:S346)</f>
        <v>8</v>
      </c>
      <c r="N346" s="105">
        <f>SUM(D346:K346)/2</f>
        <v>8</v>
      </c>
      <c r="O346" s="92">
        <f>SUM(D346:G346)</f>
        <v>8</v>
      </c>
      <c r="P346" s="92">
        <f>SUM(E346:H346)</f>
        <v>6</v>
      </c>
      <c r="Q346" s="92">
        <f>SUM(F346:I346)</f>
        <v>5</v>
      </c>
      <c r="R346" s="92">
        <f>SUM(G346:J346)</f>
        <v>7</v>
      </c>
      <c r="S346" s="92">
        <f>SUM(H346:K346)</f>
        <v>8</v>
      </c>
    </row>
    <row r="347" spans="1:19">
      <c r="A347" s="104" t="s">
        <v>121</v>
      </c>
      <c r="B347" s="103" t="s">
        <v>119</v>
      </c>
      <c r="C347" s="102" t="s">
        <v>93</v>
      </c>
      <c r="D347" s="107">
        <v>1</v>
      </c>
      <c r="E347" s="107">
        <v>0</v>
      </c>
      <c r="F347" s="107">
        <v>1</v>
      </c>
      <c r="G347" s="107">
        <v>0</v>
      </c>
      <c r="H347" s="107">
        <v>3</v>
      </c>
      <c r="I347" s="107">
        <v>3</v>
      </c>
      <c r="J347" s="107">
        <v>0</v>
      </c>
      <c r="K347" s="107">
        <v>1</v>
      </c>
      <c r="L347" s="106">
        <f>SUM(D347:K347)</f>
        <v>9</v>
      </c>
      <c r="M347" s="106">
        <f>MAX(O347:S347)</f>
        <v>7</v>
      </c>
      <c r="N347" s="105">
        <f>SUM(D347:K347)/2</f>
        <v>4.5</v>
      </c>
      <c r="O347" s="92">
        <f>SUM(D347:G347)</f>
        <v>2</v>
      </c>
      <c r="P347" s="92">
        <f>SUM(E347:H347)</f>
        <v>4</v>
      </c>
      <c r="Q347" s="92">
        <f>SUM(F347:I347)</f>
        <v>7</v>
      </c>
      <c r="R347" s="92">
        <f>SUM(G347:J347)</f>
        <v>6</v>
      </c>
      <c r="S347" s="92">
        <f>SUM(H347:K347)</f>
        <v>7</v>
      </c>
    </row>
    <row r="348" spans="1:19">
      <c r="A348" s="104" t="s">
        <v>120</v>
      </c>
      <c r="B348" s="103" t="s">
        <v>119</v>
      </c>
      <c r="C348" s="102" t="s">
        <v>93</v>
      </c>
      <c r="D348" s="107">
        <v>1</v>
      </c>
      <c r="E348" s="107">
        <v>1</v>
      </c>
      <c r="F348" s="107">
        <v>1</v>
      </c>
      <c r="G348" s="107">
        <v>0</v>
      </c>
      <c r="H348" s="107">
        <v>1</v>
      </c>
      <c r="I348" s="107">
        <v>2</v>
      </c>
      <c r="J348" s="107">
        <v>2</v>
      </c>
      <c r="K348" s="107">
        <v>2</v>
      </c>
      <c r="L348" s="106">
        <f>SUM(D348:K348)</f>
        <v>10</v>
      </c>
      <c r="M348" s="106">
        <f>MAX(O348:S348)</f>
        <v>7</v>
      </c>
      <c r="N348" s="105">
        <f>SUM(D348:K348)/2</f>
        <v>5</v>
      </c>
      <c r="O348" s="92">
        <f>SUM(D348:G348)</f>
        <v>3</v>
      </c>
      <c r="P348" s="92">
        <f>SUM(E348:H348)</f>
        <v>3</v>
      </c>
      <c r="Q348" s="92">
        <f>SUM(F348:I348)</f>
        <v>4</v>
      </c>
      <c r="R348" s="92">
        <f>SUM(G348:J348)</f>
        <v>5</v>
      </c>
      <c r="S348" s="92">
        <f>SUM(H348:K348)</f>
        <v>7</v>
      </c>
    </row>
    <row r="349" spans="1:19">
      <c r="A349" s="104" t="s">
        <v>118</v>
      </c>
      <c r="B349" s="103" t="s">
        <v>113</v>
      </c>
      <c r="C349" s="102" t="s">
        <v>93</v>
      </c>
      <c r="D349" s="107">
        <v>1</v>
      </c>
      <c r="E349" s="107">
        <v>1</v>
      </c>
      <c r="F349" s="107">
        <v>1</v>
      </c>
      <c r="G349" s="107">
        <v>1</v>
      </c>
      <c r="H349" s="107">
        <v>1</v>
      </c>
      <c r="I349" s="107">
        <v>2</v>
      </c>
      <c r="J349" s="107">
        <v>1</v>
      </c>
      <c r="K349" s="107">
        <v>1</v>
      </c>
      <c r="L349" s="106">
        <f>SUM(D349:K349)</f>
        <v>9</v>
      </c>
      <c r="M349" s="106">
        <f>MAX(O349:S349)</f>
        <v>5</v>
      </c>
      <c r="N349" s="105">
        <f>SUM(D349:K349)/2</f>
        <v>4.5</v>
      </c>
      <c r="O349" s="92">
        <f>SUM(D349:G349)</f>
        <v>4</v>
      </c>
      <c r="P349" s="92">
        <f>SUM(E349:H349)</f>
        <v>4</v>
      </c>
      <c r="Q349" s="92">
        <f>SUM(F349:I349)</f>
        <v>5</v>
      </c>
      <c r="R349" s="92">
        <f>SUM(G349:J349)</f>
        <v>5</v>
      </c>
      <c r="S349" s="92">
        <f>SUM(H349:K349)</f>
        <v>5</v>
      </c>
    </row>
    <row r="350" spans="1:19">
      <c r="A350" s="104" t="s">
        <v>117</v>
      </c>
      <c r="B350" s="103" t="s">
        <v>113</v>
      </c>
      <c r="C350" s="102" t="s">
        <v>93</v>
      </c>
      <c r="D350" s="107">
        <v>0</v>
      </c>
      <c r="E350" s="107">
        <v>1</v>
      </c>
      <c r="F350" s="107">
        <v>0</v>
      </c>
      <c r="G350" s="107">
        <v>0</v>
      </c>
      <c r="H350" s="107">
        <v>0</v>
      </c>
      <c r="I350" s="107">
        <v>0</v>
      </c>
      <c r="J350" s="107">
        <v>0</v>
      </c>
      <c r="K350" s="107">
        <v>1</v>
      </c>
      <c r="L350" s="106">
        <f>SUM(D350:K350)</f>
        <v>2</v>
      </c>
      <c r="M350" s="106">
        <f>MAX(O350:S350)</f>
        <v>1</v>
      </c>
      <c r="N350" s="105">
        <f>SUM(D350:K350)/2</f>
        <v>1</v>
      </c>
      <c r="O350" s="92">
        <f>SUM(D350:G350)</f>
        <v>1</v>
      </c>
      <c r="P350" s="92">
        <f>SUM(E350:H350)</f>
        <v>1</v>
      </c>
      <c r="Q350" s="92">
        <f>SUM(F350:I350)</f>
        <v>0</v>
      </c>
      <c r="R350" s="92">
        <f>SUM(G350:J350)</f>
        <v>0</v>
      </c>
      <c r="S350" s="92">
        <f>SUM(H350:K350)</f>
        <v>1</v>
      </c>
    </row>
    <row r="351" spans="1:19">
      <c r="A351" s="104" t="s">
        <v>116</v>
      </c>
      <c r="B351" s="103" t="s">
        <v>113</v>
      </c>
      <c r="C351" s="102" t="s">
        <v>93</v>
      </c>
      <c r="D351" s="107">
        <v>2</v>
      </c>
      <c r="E351" s="107">
        <v>2</v>
      </c>
      <c r="F351" s="107">
        <v>0</v>
      </c>
      <c r="G351" s="107">
        <v>0</v>
      </c>
      <c r="H351" s="107">
        <v>1</v>
      </c>
      <c r="I351" s="107">
        <v>1</v>
      </c>
      <c r="J351" s="107">
        <v>0</v>
      </c>
      <c r="K351" s="107">
        <v>1</v>
      </c>
      <c r="L351" s="106">
        <f>SUM(D351:K351)</f>
        <v>7</v>
      </c>
      <c r="M351" s="106">
        <f>MAX(O351:S351)</f>
        <v>4</v>
      </c>
      <c r="N351" s="105">
        <f>SUM(D351:K351)/2</f>
        <v>3.5</v>
      </c>
      <c r="O351" s="92">
        <f>SUM(D351:G351)</f>
        <v>4</v>
      </c>
      <c r="P351" s="92">
        <f>SUM(E351:H351)</f>
        <v>3</v>
      </c>
      <c r="Q351" s="92">
        <f>SUM(F351:I351)</f>
        <v>2</v>
      </c>
      <c r="R351" s="92">
        <f>SUM(G351:J351)</f>
        <v>2</v>
      </c>
      <c r="S351" s="92">
        <f>SUM(H351:K351)</f>
        <v>3</v>
      </c>
    </row>
    <row r="352" spans="1:19">
      <c r="A352" s="104" t="s">
        <v>115</v>
      </c>
      <c r="B352" s="103" t="s">
        <v>113</v>
      </c>
      <c r="C352" s="102" t="s">
        <v>93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6">
        <f>SUM(D352:K352)</f>
        <v>0</v>
      </c>
      <c r="M352" s="106">
        <f>MAX(O352:S352)</f>
        <v>0</v>
      </c>
      <c r="N352" s="105">
        <f>SUM(D352:K352)/2</f>
        <v>0</v>
      </c>
      <c r="O352" s="92">
        <f>SUM(D352:G352)</f>
        <v>0</v>
      </c>
      <c r="P352" s="92">
        <f>SUM(E352:H352)</f>
        <v>0</v>
      </c>
      <c r="Q352" s="92">
        <f>SUM(F352:I352)</f>
        <v>0</v>
      </c>
      <c r="R352" s="92">
        <f>SUM(G352:J352)</f>
        <v>0</v>
      </c>
      <c r="S352" s="92">
        <f>SUM(H352:K352)</f>
        <v>0</v>
      </c>
    </row>
    <row r="353" spans="1:19">
      <c r="A353" s="104" t="s">
        <v>114</v>
      </c>
      <c r="B353" s="103" t="s">
        <v>113</v>
      </c>
      <c r="C353" s="102" t="s">
        <v>93</v>
      </c>
      <c r="D353" s="107">
        <v>0</v>
      </c>
      <c r="E353" s="107">
        <v>0</v>
      </c>
      <c r="F353" s="107">
        <v>1</v>
      </c>
      <c r="G353" s="107">
        <v>0</v>
      </c>
      <c r="H353" s="107">
        <v>1</v>
      </c>
      <c r="I353" s="107">
        <v>1</v>
      </c>
      <c r="J353" s="107">
        <v>0</v>
      </c>
      <c r="K353" s="107">
        <v>1</v>
      </c>
      <c r="L353" s="106">
        <f>SUM(D353:K353)</f>
        <v>4</v>
      </c>
      <c r="M353" s="106">
        <f>MAX(O353:S353)</f>
        <v>3</v>
      </c>
      <c r="N353" s="105">
        <f>SUM(D353:K353)/2</f>
        <v>2</v>
      </c>
      <c r="O353" s="92">
        <f>SUM(D353:G353)</f>
        <v>1</v>
      </c>
      <c r="P353" s="92">
        <f>SUM(E353:H353)</f>
        <v>2</v>
      </c>
      <c r="Q353" s="92">
        <f>SUM(F353:I353)</f>
        <v>3</v>
      </c>
      <c r="R353" s="92">
        <f>SUM(G353:J353)</f>
        <v>2</v>
      </c>
      <c r="S353" s="92">
        <f>SUM(H353:K353)</f>
        <v>3</v>
      </c>
    </row>
    <row r="354" spans="1:19">
      <c r="A354" s="104" t="s">
        <v>112</v>
      </c>
      <c r="B354" s="103" t="s">
        <v>111</v>
      </c>
      <c r="C354" s="102" t="s">
        <v>93</v>
      </c>
      <c r="D354" s="107">
        <v>1</v>
      </c>
      <c r="E354" s="107">
        <v>2</v>
      </c>
      <c r="F354" s="107">
        <v>3</v>
      </c>
      <c r="G354" s="107">
        <v>1</v>
      </c>
      <c r="H354" s="107">
        <v>2</v>
      </c>
      <c r="I354" s="107">
        <v>4</v>
      </c>
      <c r="J354" s="107">
        <v>4</v>
      </c>
      <c r="K354" s="107">
        <v>2</v>
      </c>
      <c r="L354" s="106">
        <f>SUM(D354:K354)</f>
        <v>19</v>
      </c>
      <c r="M354" s="106">
        <f>MAX(O354:S354)</f>
        <v>12</v>
      </c>
      <c r="N354" s="105">
        <f>SUM(D354:K354)/2</f>
        <v>9.5</v>
      </c>
      <c r="O354" s="92">
        <f>SUM(D354:G354)</f>
        <v>7</v>
      </c>
      <c r="P354" s="92">
        <f>SUM(E354:H354)</f>
        <v>8</v>
      </c>
      <c r="Q354" s="92">
        <f>SUM(F354:I354)</f>
        <v>10</v>
      </c>
      <c r="R354" s="92">
        <f>SUM(G354:J354)</f>
        <v>11</v>
      </c>
      <c r="S354" s="92">
        <f>SUM(H354:K354)</f>
        <v>12</v>
      </c>
    </row>
    <row r="355" spans="1:19">
      <c r="A355" s="104" t="s">
        <v>110</v>
      </c>
      <c r="B355" s="103" t="s">
        <v>104</v>
      </c>
      <c r="C355" s="102" t="s">
        <v>93</v>
      </c>
      <c r="D355" s="107">
        <v>0</v>
      </c>
      <c r="E355" s="107">
        <v>0</v>
      </c>
      <c r="F355" s="107">
        <v>0</v>
      </c>
      <c r="G355" s="107">
        <v>0</v>
      </c>
      <c r="H355" s="107">
        <v>0</v>
      </c>
      <c r="I355" s="107">
        <v>1</v>
      </c>
      <c r="J355" s="107">
        <v>0</v>
      </c>
      <c r="K355" s="107">
        <v>0</v>
      </c>
      <c r="L355" s="106">
        <f>SUM(D355:K355)</f>
        <v>1</v>
      </c>
      <c r="M355" s="106">
        <f>MAX(O355:S355)</f>
        <v>1</v>
      </c>
      <c r="N355" s="105">
        <f>SUM(D355:K355)/2</f>
        <v>0.5</v>
      </c>
      <c r="O355" s="92">
        <f>SUM(D355:G355)</f>
        <v>0</v>
      </c>
      <c r="P355" s="92">
        <f>SUM(E355:H355)</f>
        <v>0</v>
      </c>
      <c r="Q355" s="92">
        <f>SUM(F355:I355)</f>
        <v>1</v>
      </c>
      <c r="R355" s="92">
        <f>SUM(G355:J355)</f>
        <v>1</v>
      </c>
      <c r="S355" s="92">
        <f>SUM(H355:K355)</f>
        <v>1</v>
      </c>
    </row>
    <row r="356" spans="1:19">
      <c r="A356" s="104" t="s">
        <v>109</v>
      </c>
      <c r="B356" s="103" t="s">
        <v>108</v>
      </c>
      <c r="C356" s="102" t="s">
        <v>93</v>
      </c>
      <c r="D356" s="107">
        <v>0</v>
      </c>
      <c r="E356" s="107">
        <v>0</v>
      </c>
      <c r="F356" s="107">
        <v>2</v>
      </c>
      <c r="G356" s="107">
        <v>1</v>
      </c>
      <c r="H356" s="107">
        <v>0</v>
      </c>
      <c r="I356" s="107">
        <v>2</v>
      </c>
      <c r="J356" s="107">
        <v>4</v>
      </c>
      <c r="K356" s="107">
        <v>5</v>
      </c>
      <c r="L356" s="106">
        <f>SUM(D356:K356)</f>
        <v>14</v>
      </c>
      <c r="M356" s="106">
        <f>MAX(O356:S356)</f>
        <v>11</v>
      </c>
      <c r="N356" s="105">
        <f>SUM(D356:K356)/2</f>
        <v>7</v>
      </c>
      <c r="O356" s="92">
        <f>SUM(D356:G356)</f>
        <v>3</v>
      </c>
      <c r="P356" s="92">
        <f>SUM(E356:H356)</f>
        <v>3</v>
      </c>
      <c r="Q356" s="92">
        <f>SUM(F356:I356)</f>
        <v>5</v>
      </c>
      <c r="R356" s="92">
        <f>SUM(G356:J356)</f>
        <v>7</v>
      </c>
      <c r="S356" s="92">
        <f>SUM(H356:K356)</f>
        <v>11</v>
      </c>
    </row>
    <row r="357" spans="1:19">
      <c r="A357" s="104" t="s">
        <v>107</v>
      </c>
      <c r="B357" s="103" t="s">
        <v>104</v>
      </c>
      <c r="C357" s="102" t="s">
        <v>93</v>
      </c>
      <c r="D357" s="107">
        <v>0</v>
      </c>
      <c r="E357" s="107">
        <v>0</v>
      </c>
      <c r="F357" s="107">
        <v>3</v>
      </c>
      <c r="G357" s="107">
        <v>1</v>
      </c>
      <c r="H357" s="107">
        <v>1</v>
      </c>
      <c r="I357" s="107">
        <v>7</v>
      </c>
      <c r="J357" s="107">
        <v>1</v>
      </c>
      <c r="K357" s="107">
        <v>1</v>
      </c>
      <c r="L357" s="106">
        <f>SUM(D357:K357)</f>
        <v>14</v>
      </c>
      <c r="M357" s="106">
        <f>MAX(O357:S357)</f>
        <v>12</v>
      </c>
      <c r="N357" s="105">
        <f>SUM(D357:K357)/2</f>
        <v>7</v>
      </c>
      <c r="O357" s="92">
        <f>SUM(D357:G357)</f>
        <v>4</v>
      </c>
      <c r="P357" s="92">
        <f>SUM(E357:H357)</f>
        <v>5</v>
      </c>
      <c r="Q357" s="92">
        <f>SUM(F357:I357)</f>
        <v>12</v>
      </c>
      <c r="R357" s="92">
        <f>SUM(G357:J357)</f>
        <v>10</v>
      </c>
      <c r="S357" s="92">
        <f>SUM(H357:K357)</f>
        <v>10</v>
      </c>
    </row>
    <row r="358" spans="1:19">
      <c r="A358" s="104" t="s">
        <v>106</v>
      </c>
      <c r="B358" s="103" t="s">
        <v>104</v>
      </c>
      <c r="C358" s="102" t="s">
        <v>93</v>
      </c>
      <c r="D358" s="107">
        <v>0</v>
      </c>
      <c r="E358" s="107">
        <v>0</v>
      </c>
      <c r="F358" s="107">
        <v>0</v>
      </c>
      <c r="G358" s="107">
        <v>2</v>
      </c>
      <c r="H358" s="107">
        <v>2</v>
      </c>
      <c r="I358" s="107">
        <v>3</v>
      </c>
      <c r="J358" s="107">
        <v>0</v>
      </c>
      <c r="K358" s="107">
        <v>2</v>
      </c>
      <c r="L358" s="106">
        <f>SUM(D358:K358)</f>
        <v>9</v>
      </c>
      <c r="M358" s="106">
        <f>MAX(O358:S358)</f>
        <v>7</v>
      </c>
      <c r="N358" s="105">
        <f>SUM(D358:K358)/2</f>
        <v>4.5</v>
      </c>
      <c r="O358" s="92">
        <f>SUM(D358:G358)</f>
        <v>2</v>
      </c>
      <c r="P358" s="92">
        <f>SUM(E358:H358)</f>
        <v>4</v>
      </c>
      <c r="Q358" s="92">
        <f>SUM(F358:I358)</f>
        <v>7</v>
      </c>
      <c r="R358" s="92">
        <f>SUM(G358:J358)</f>
        <v>7</v>
      </c>
      <c r="S358" s="92">
        <f>SUM(H358:K358)</f>
        <v>7</v>
      </c>
    </row>
    <row r="359" spans="1:19">
      <c r="A359" s="104" t="s">
        <v>105</v>
      </c>
      <c r="B359" s="103" t="s">
        <v>104</v>
      </c>
      <c r="C359" s="102" t="s">
        <v>93</v>
      </c>
      <c r="D359" s="107">
        <v>0</v>
      </c>
      <c r="E359" s="107">
        <v>0</v>
      </c>
      <c r="F359" s="107">
        <v>0</v>
      </c>
      <c r="G359" s="107">
        <v>0</v>
      </c>
      <c r="H359" s="107">
        <v>1</v>
      </c>
      <c r="I359" s="107">
        <v>0</v>
      </c>
      <c r="J359" s="107">
        <v>0</v>
      </c>
      <c r="K359" s="107">
        <v>0</v>
      </c>
      <c r="L359" s="106">
        <f>SUM(D359:K359)</f>
        <v>1</v>
      </c>
      <c r="M359" s="106">
        <f>MAX(O359:S359)</f>
        <v>1</v>
      </c>
      <c r="N359" s="105">
        <f>SUM(D359:K359)/2</f>
        <v>0.5</v>
      </c>
      <c r="O359" s="92">
        <f>SUM(D359:G359)</f>
        <v>0</v>
      </c>
      <c r="P359" s="92">
        <f>SUM(E359:H359)</f>
        <v>1</v>
      </c>
      <c r="Q359" s="92">
        <f>SUM(F359:I359)</f>
        <v>1</v>
      </c>
      <c r="R359" s="92">
        <f>SUM(G359:J359)</f>
        <v>1</v>
      </c>
      <c r="S359" s="92">
        <f>SUM(H359:K359)</f>
        <v>1</v>
      </c>
    </row>
    <row r="360" spans="1:19">
      <c r="A360" s="104" t="s">
        <v>103</v>
      </c>
      <c r="B360" s="103" t="s">
        <v>97</v>
      </c>
      <c r="C360" s="102" t="s">
        <v>93</v>
      </c>
      <c r="D360" s="107">
        <v>0</v>
      </c>
      <c r="E360" s="107">
        <v>0</v>
      </c>
      <c r="F360" s="107">
        <v>0</v>
      </c>
      <c r="G360" s="107">
        <v>0</v>
      </c>
      <c r="H360" s="107">
        <v>0</v>
      </c>
      <c r="I360" s="107">
        <v>0</v>
      </c>
      <c r="J360" s="107">
        <v>0</v>
      </c>
      <c r="K360" s="107">
        <v>0</v>
      </c>
      <c r="L360" s="106">
        <f>SUM(D360:K360)</f>
        <v>0</v>
      </c>
      <c r="M360" s="106">
        <f>MAX(O360:S360)</f>
        <v>0</v>
      </c>
      <c r="N360" s="105">
        <f>SUM(D360:K360)/2</f>
        <v>0</v>
      </c>
      <c r="O360" s="92">
        <f>SUM(D360:G360)</f>
        <v>0</v>
      </c>
      <c r="P360" s="92">
        <f>SUM(E360:H360)</f>
        <v>0</v>
      </c>
      <c r="Q360" s="92">
        <f>SUM(F360:I360)</f>
        <v>0</v>
      </c>
      <c r="R360" s="92">
        <f>SUM(G360:J360)</f>
        <v>0</v>
      </c>
      <c r="S360" s="92">
        <f>SUM(H360:K360)</f>
        <v>0</v>
      </c>
    </row>
    <row r="361" spans="1:19">
      <c r="A361" s="104" t="s">
        <v>102</v>
      </c>
      <c r="B361" s="103" t="s">
        <v>101</v>
      </c>
      <c r="C361" s="102" t="s">
        <v>93</v>
      </c>
      <c r="D361" s="107">
        <v>0</v>
      </c>
      <c r="E361" s="107">
        <v>0</v>
      </c>
      <c r="F361" s="107">
        <v>0</v>
      </c>
      <c r="G361" s="107">
        <v>0</v>
      </c>
      <c r="H361" s="107">
        <v>0</v>
      </c>
      <c r="I361" s="107">
        <v>0</v>
      </c>
      <c r="J361" s="107">
        <v>0</v>
      </c>
      <c r="K361" s="107">
        <v>0</v>
      </c>
      <c r="L361" s="106">
        <f>SUM(D361:K361)</f>
        <v>0</v>
      </c>
      <c r="M361" s="106">
        <f>MAX(O361:S361)</f>
        <v>0</v>
      </c>
      <c r="N361" s="105">
        <f>SUM(D361:K361)/2</f>
        <v>0</v>
      </c>
      <c r="O361" s="92">
        <f>SUM(D361:G361)</f>
        <v>0</v>
      </c>
      <c r="P361" s="92">
        <f>SUM(E361:H361)</f>
        <v>0</v>
      </c>
      <c r="Q361" s="92">
        <f>SUM(F361:I361)</f>
        <v>0</v>
      </c>
      <c r="R361" s="92">
        <f>SUM(G361:J361)</f>
        <v>0</v>
      </c>
      <c r="S361" s="92">
        <f>SUM(H361:K361)</f>
        <v>0</v>
      </c>
    </row>
    <row r="362" spans="1:19">
      <c r="A362" s="104" t="s">
        <v>100</v>
      </c>
      <c r="B362" s="103" t="s">
        <v>99</v>
      </c>
      <c r="C362" s="102" t="s">
        <v>93</v>
      </c>
      <c r="D362" s="107">
        <v>0</v>
      </c>
      <c r="E362" s="107">
        <v>0</v>
      </c>
      <c r="F362" s="107">
        <v>1</v>
      </c>
      <c r="G362" s="107">
        <v>0</v>
      </c>
      <c r="H362" s="107">
        <v>0</v>
      </c>
      <c r="I362" s="107">
        <v>0</v>
      </c>
      <c r="J362" s="107">
        <v>0</v>
      </c>
      <c r="K362" s="107">
        <v>0</v>
      </c>
      <c r="L362" s="106">
        <f>SUM(D362:K362)</f>
        <v>1</v>
      </c>
      <c r="M362" s="106">
        <f>MAX(O362:S362)</f>
        <v>1</v>
      </c>
      <c r="N362" s="105">
        <f>SUM(D362:K362)/2</f>
        <v>0.5</v>
      </c>
      <c r="O362" s="92">
        <f>SUM(D362:G362)</f>
        <v>1</v>
      </c>
      <c r="P362" s="92">
        <f>SUM(E362:H362)</f>
        <v>1</v>
      </c>
      <c r="Q362" s="92">
        <f>SUM(F362:I362)</f>
        <v>1</v>
      </c>
      <c r="R362" s="92">
        <f>SUM(G362:J362)</f>
        <v>0</v>
      </c>
      <c r="S362" s="92">
        <f>SUM(H362:K362)</f>
        <v>0</v>
      </c>
    </row>
    <row r="363" spans="1:19">
      <c r="A363" s="104" t="s">
        <v>98</v>
      </c>
      <c r="B363" s="103" t="s">
        <v>97</v>
      </c>
      <c r="C363" s="102" t="s">
        <v>93</v>
      </c>
      <c r="D363" s="107">
        <v>0</v>
      </c>
      <c r="E363" s="107">
        <v>1</v>
      </c>
      <c r="F363" s="107">
        <v>2</v>
      </c>
      <c r="G363" s="107">
        <v>0</v>
      </c>
      <c r="H363" s="107">
        <v>1</v>
      </c>
      <c r="I363" s="107">
        <v>2</v>
      </c>
      <c r="J363" s="107">
        <v>0</v>
      </c>
      <c r="K363" s="107">
        <v>2</v>
      </c>
      <c r="L363" s="106">
        <f>SUM(D363:K363)</f>
        <v>8</v>
      </c>
      <c r="M363" s="106">
        <f>MAX(O363:S363)</f>
        <v>5</v>
      </c>
      <c r="N363" s="105">
        <f>SUM(D363:K363)/2</f>
        <v>4</v>
      </c>
      <c r="O363" s="92">
        <f>SUM(D363:G363)</f>
        <v>3</v>
      </c>
      <c r="P363" s="92">
        <f>SUM(E363:H363)</f>
        <v>4</v>
      </c>
      <c r="Q363" s="92">
        <f>SUM(F363:I363)</f>
        <v>5</v>
      </c>
      <c r="R363" s="92">
        <f>SUM(G363:J363)</f>
        <v>3</v>
      </c>
      <c r="S363" s="92">
        <f>SUM(H363:K363)</f>
        <v>5</v>
      </c>
    </row>
    <row r="364" spans="1:19">
      <c r="A364" s="104" t="s">
        <v>43</v>
      </c>
      <c r="B364" s="103" t="s">
        <v>96</v>
      </c>
      <c r="C364" s="102" t="s">
        <v>93</v>
      </c>
      <c r="D364" s="101">
        <v>0</v>
      </c>
      <c r="E364" s="101">
        <v>1</v>
      </c>
      <c r="F364" s="101">
        <v>1</v>
      </c>
      <c r="G364" s="101">
        <v>0</v>
      </c>
      <c r="H364" s="101">
        <v>1</v>
      </c>
      <c r="I364" s="101">
        <v>1</v>
      </c>
      <c r="J364" s="101">
        <v>0</v>
      </c>
      <c r="K364" s="101">
        <v>0</v>
      </c>
      <c r="L364" s="100">
        <f>SUM(D364:K364)</f>
        <v>4</v>
      </c>
      <c r="M364" s="100">
        <f>MAX(O364:S364)</f>
        <v>3</v>
      </c>
      <c r="N364" s="99">
        <f>SUM(D364:K364)/2</f>
        <v>2</v>
      </c>
      <c r="O364" s="92">
        <f>SUM(D364:G364)</f>
        <v>2</v>
      </c>
      <c r="P364" s="92">
        <f>SUM(E364:H364)</f>
        <v>3</v>
      </c>
      <c r="Q364" s="92">
        <f>SUM(F364:I364)</f>
        <v>3</v>
      </c>
      <c r="R364" s="92">
        <f>SUM(G364:J364)</f>
        <v>2</v>
      </c>
      <c r="S364" s="92">
        <f>SUM(H364:K364)</f>
        <v>2</v>
      </c>
    </row>
    <row r="365" spans="1:19">
      <c r="A365" s="104" t="s">
        <v>95</v>
      </c>
      <c r="B365" s="103" t="s">
        <v>94</v>
      </c>
      <c r="C365" s="102" t="s">
        <v>93</v>
      </c>
      <c r="D365" s="101">
        <v>0</v>
      </c>
      <c r="E365" s="101">
        <v>0</v>
      </c>
      <c r="F365" s="101">
        <v>2</v>
      </c>
      <c r="G365" s="101">
        <v>6</v>
      </c>
      <c r="H365" s="101">
        <v>3</v>
      </c>
      <c r="I365" s="101">
        <v>3</v>
      </c>
      <c r="J365" s="101">
        <v>1</v>
      </c>
      <c r="K365" s="101">
        <v>1</v>
      </c>
      <c r="L365" s="100">
        <f>SUM(D365:K365)</f>
        <v>16</v>
      </c>
      <c r="M365" s="100">
        <f>MAX(O365:S365)</f>
        <v>14</v>
      </c>
      <c r="N365" s="99">
        <f>SUM(D365:K365)/2</f>
        <v>8</v>
      </c>
      <c r="O365" s="92">
        <f>SUM(D365:G365)</f>
        <v>8</v>
      </c>
      <c r="P365" s="92">
        <f>SUM(E365:H365)</f>
        <v>11</v>
      </c>
      <c r="Q365" s="92">
        <f>SUM(F365:I365)</f>
        <v>14</v>
      </c>
      <c r="R365" s="92">
        <f>SUM(G365:J365)</f>
        <v>13</v>
      </c>
      <c r="S365" s="92">
        <f>SUM(H365:K365)</f>
        <v>8</v>
      </c>
    </row>
    <row r="366" spans="1:19" ht="22.5" customHeight="1" thickBot="1">
      <c r="A366" s="98" t="s">
        <v>92</v>
      </c>
      <c r="B366" s="97" t="s">
        <v>91</v>
      </c>
      <c r="C366" s="96"/>
      <c r="D366" s="95">
        <f>SUM(D338:D365)</f>
        <v>27</v>
      </c>
      <c r="E366" s="95">
        <f>SUM(E338:E365)</f>
        <v>20</v>
      </c>
      <c r="F366" s="95">
        <f>SUM(F338:F365)</f>
        <v>25</v>
      </c>
      <c r="G366" s="95">
        <f>SUM(G338:G365)</f>
        <v>22</v>
      </c>
      <c r="H366" s="95">
        <f>SUM(H338:H365)</f>
        <v>34</v>
      </c>
      <c r="I366" s="95">
        <f>SUM(I338:I365)</f>
        <v>44</v>
      </c>
      <c r="J366" s="95">
        <f>SUM(J338:J365)</f>
        <v>28</v>
      </c>
      <c r="K366" s="95">
        <f>SUM(K338:K365)</f>
        <v>28</v>
      </c>
      <c r="L366" s="94">
        <f>SUM(D366:K366)</f>
        <v>228</v>
      </c>
      <c r="M366" s="94">
        <f>MAX(O366:S366)</f>
        <v>134</v>
      </c>
      <c r="N366" s="93">
        <f>SUM(D366:K366)/2</f>
        <v>114</v>
      </c>
      <c r="O366" s="92">
        <f>SUM(D366:G366)</f>
        <v>94</v>
      </c>
      <c r="P366" s="92">
        <f>SUM(E366:H366)</f>
        <v>101</v>
      </c>
      <c r="Q366" s="92">
        <f>SUM(F366:I366)</f>
        <v>125</v>
      </c>
      <c r="R366" s="92">
        <f>SUM(G366:J366)</f>
        <v>128</v>
      </c>
      <c r="S366" s="92">
        <f>SUM(H366:K366)</f>
        <v>134</v>
      </c>
    </row>
    <row r="367" spans="1:19">
      <c r="D367" s="91"/>
      <c r="E367" s="91"/>
      <c r="F367" s="91"/>
      <c r="G367" s="91"/>
      <c r="H367" s="91"/>
      <c r="I367" s="91"/>
      <c r="J367" s="91"/>
      <c r="K367" s="91"/>
      <c r="L367" s="90"/>
      <c r="M367" s="90"/>
      <c r="N367" s="90"/>
    </row>
    <row r="368" spans="1:19">
      <c r="D368" s="91"/>
      <c r="E368" s="91"/>
      <c r="F368" s="91"/>
      <c r="G368" s="91"/>
      <c r="H368" s="91"/>
      <c r="I368" s="91"/>
      <c r="J368" s="91"/>
      <c r="K368" s="91"/>
      <c r="L368" s="90"/>
      <c r="M368" s="90"/>
      <c r="N368" s="90"/>
    </row>
    <row r="369" spans="4:14">
      <c r="D369" s="91"/>
      <c r="E369" s="91"/>
      <c r="F369" s="91"/>
      <c r="G369" s="91"/>
      <c r="H369" s="91"/>
      <c r="I369" s="91"/>
      <c r="J369" s="91"/>
      <c r="K369" s="91"/>
      <c r="L369" s="90"/>
      <c r="M369" s="90"/>
      <c r="N369" s="90"/>
    </row>
    <row r="370" spans="4:14">
      <c r="D370" s="91"/>
      <c r="E370" s="91"/>
      <c r="F370" s="91"/>
      <c r="G370" s="91"/>
      <c r="H370" s="91"/>
      <c r="I370" s="91"/>
      <c r="J370" s="91"/>
      <c r="K370" s="91"/>
      <c r="L370" s="90"/>
      <c r="M370" s="90"/>
      <c r="N370" s="90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2D99-802A-7A4E-8FE3-BE43B6E59743}">
  <dimension ref="A1:L17"/>
  <sheetViews>
    <sheetView workbookViewId="0">
      <selection activeCell="U56" sqref="U56"/>
    </sheetView>
  </sheetViews>
  <sheetFormatPr baseColWidth="10" defaultColWidth="8.83203125" defaultRowHeight="13"/>
  <sheetData>
    <row r="1" spans="1:12">
      <c r="A1" t="s">
        <v>136</v>
      </c>
      <c r="B1" s="44" t="s">
        <v>75</v>
      </c>
      <c r="C1" s="44" t="s">
        <v>156</v>
      </c>
      <c r="D1" s="44" t="s">
        <v>150</v>
      </c>
    </row>
    <row r="2" spans="1:12">
      <c r="A2" t="s">
        <v>155</v>
      </c>
      <c r="B2" s="45">
        <f>'cycle cordon'!L93</f>
        <v>1028</v>
      </c>
      <c r="C2" s="45">
        <f>'cycle cordon'!M93</f>
        <v>631</v>
      </c>
      <c r="D2" s="45">
        <f>'cycle cordon'!N93</f>
        <v>514</v>
      </c>
      <c r="F2" s="133">
        <f>B2</f>
        <v>1028</v>
      </c>
      <c r="G2" s="133">
        <f>B3</f>
        <v>725</v>
      </c>
      <c r="H2" s="133">
        <f>B4</f>
        <v>603</v>
      </c>
      <c r="I2" s="133">
        <f>B5</f>
        <v>791</v>
      </c>
      <c r="J2" s="133">
        <f>B6</f>
        <v>787</v>
      </c>
      <c r="K2" s="133">
        <f>B8</f>
        <v>3934</v>
      </c>
      <c r="L2" s="133">
        <f>B7</f>
        <v>786.8</v>
      </c>
    </row>
    <row r="3" spans="1:12">
      <c r="A3" t="s">
        <v>154</v>
      </c>
      <c r="B3" s="45">
        <f>'cycle cordon'!L154</f>
        <v>725</v>
      </c>
      <c r="C3" s="45">
        <f>'cycle cordon'!M154</f>
        <v>460</v>
      </c>
      <c r="D3" s="45">
        <f>'cycle cordon'!N154</f>
        <v>362.5</v>
      </c>
      <c r="F3" s="133">
        <f>C2</f>
        <v>631</v>
      </c>
      <c r="G3" s="133">
        <f>C3</f>
        <v>460</v>
      </c>
      <c r="H3" s="133">
        <f>C4</f>
        <v>377</v>
      </c>
      <c r="I3" s="133">
        <f>C5</f>
        <v>523</v>
      </c>
      <c r="J3" s="133">
        <f>C6</f>
        <v>485</v>
      </c>
      <c r="K3" s="133">
        <f>C8</f>
        <v>2476</v>
      </c>
      <c r="L3" s="133">
        <f>C7</f>
        <v>495.2</v>
      </c>
    </row>
    <row r="4" spans="1:12">
      <c r="A4" t="s">
        <v>153</v>
      </c>
      <c r="B4" s="45">
        <f>'cycle cordon'!L215</f>
        <v>603</v>
      </c>
      <c r="C4" s="45">
        <f>'cycle cordon'!M215</f>
        <v>377</v>
      </c>
      <c r="D4" s="45">
        <f>'cycle cordon'!N215</f>
        <v>301.5</v>
      </c>
      <c r="F4" s="133">
        <f>D2</f>
        <v>514</v>
      </c>
      <c r="G4" s="133">
        <f>D3</f>
        <v>362.5</v>
      </c>
      <c r="H4" s="133">
        <f>D4</f>
        <v>301.5</v>
      </c>
      <c r="I4" s="133">
        <f>D5</f>
        <v>395.5</v>
      </c>
      <c r="J4" s="133">
        <f>D6</f>
        <v>393.5</v>
      </c>
      <c r="K4" s="133">
        <f>D8</f>
        <v>1967</v>
      </c>
      <c r="L4" s="133">
        <f>D7</f>
        <v>393.4</v>
      </c>
    </row>
    <row r="5" spans="1:12">
      <c r="A5" t="s">
        <v>152</v>
      </c>
      <c r="B5" s="45">
        <f>'cycle cordon'!L276</f>
        <v>791</v>
      </c>
      <c r="C5" s="45">
        <f>'cycle cordon'!M276</f>
        <v>523</v>
      </c>
      <c r="D5" s="45">
        <f>'cycle cordon'!N276</f>
        <v>395.5</v>
      </c>
    </row>
    <row r="6" spans="1:12">
      <c r="A6" t="s">
        <v>151</v>
      </c>
      <c r="B6" s="45">
        <f>'cycle cordon'!L337</f>
        <v>787</v>
      </c>
      <c r="C6" s="45">
        <f>'cycle cordon'!M337</f>
        <v>485</v>
      </c>
      <c r="D6" s="45">
        <f>'cycle cordon'!N337</f>
        <v>393.5</v>
      </c>
    </row>
    <row r="7" spans="1:12">
      <c r="A7" t="s">
        <v>150</v>
      </c>
      <c r="B7" s="45">
        <f>AVERAGE(B2:B6)</f>
        <v>786.8</v>
      </c>
      <c r="C7" s="45">
        <f>AVERAGE(C2:C6)</f>
        <v>495.2</v>
      </c>
      <c r="D7" s="45">
        <f>AVERAGE(D2:D6)</f>
        <v>393.4</v>
      </c>
    </row>
    <row r="8" spans="1:12">
      <c r="A8" t="s">
        <v>149</v>
      </c>
      <c r="B8" s="45">
        <f>SUM(B2:B6)</f>
        <v>3934</v>
      </c>
      <c r="C8" s="45">
        <f>SUM(C2:C6)</f>
        <v>2476</v>
      </c>
      <c r="D8" s="45">
        <f>SUM(D2:D6)</f>
        <v>1967</v>
      </c>
    </row>
    <row r="10" spans="1:12">
      <c r="A10" t="s">
        <v>91</v>
      </c>
      <c r="B10" s="44" t="s">
        <v>75</v>
      </c>
      <c r="C10" s="44" t="s">
        <v>156</v>
      </c>
      <c r="D10" s="44" t="s">
        <v>150</v>
      </c>
    </row>
    <row r="11" spans="1:12">
      <c r="A11" t="s">
        <v>155</v>
      </c>
      <c r="B11" s="45">
        <f>'cycle cordon'!L122</f>
        <v>201</v>
      </c>
      <c r="C11" s="45">
        <f>'cycle cordon'!M122</f>
        <v>109</v>
      </c>
      <c r="D11" s="45">
        <f>'cycle cordon'!N122</f>
        <v>100.5</v>
      </c>
      <c r="F11" s="133">
        <f>B11</f>
        <v>201</v>
      </c>
      <c r="G11" s="133">
        <f>B12</f>
        <v>175</v>
      </c>
      <c r="H11" s="133">
        <f>B13</f>
        <v>196</v>
      </c>
      <c r="I11" s="133">
        <f>B14</f>
        <v>152</v>
      </c>
      <c r="J11" s="133">
        <f>B15</f>
        <v>228</v>
      </c>
      <c r="K11" s="133">
        <f>B17</f>
        <v>941.4</v>
      </c>
      <c r="L11" s="133">
        <f>B16</f>
        <v>190.4</v>
      </c>
    </row>
    <row r="12" spans="1:12">
      <c r="A12" t="s">
        <v>154</v>
      </c>
      <c r="B12" s="45">
        <f>'cycle cordon'!L183</f>
        <v>175</v>
      </c>
      <c r="C12" s="45">
        <f>'cycle cordon'!M183</f>
        <v>108</v>
      </c>
      <c r="D12" s="45">
        <f>'cycle cordon'!N183</f>
        <v>87.5</v>
      </c>
      <c r="F12" s="133">
        <f>C11</f>
        <v>109</v>
      </c>
      <c r="G12" s="133">
        <f>C12</f>
        <v>108</v>
      </c>
      <c r="H12" s="133">
        <f>C13</f>
        <v>115</v>
      </c>
      <c r="I12" s="133">
        <f>C14</f>
        <v>94</v>
      </c>
      <c r="J12" s="133">
        <f>C15</f>
        <v>134</v>
      </c>
      <c r="K12" s="133">
        <f>C17</f>
        <v>563</v>
      </c>
      <c r="L12" s="133">
        <f>C16</f>
        <v>112</v>
      </c>
    </row>
    <row r="13" spans="1:12">
      <c r="A13" t="s">
        <v>153</v>
      </c>
      <c r="B13" s="45">
        <f>'cycle cordon'!L244</f>
        <v>196</v>
      </c>
      <c r="C13" s="45">
        <f>'cycle cordon'!M244</f>
        <v>115</v>
      </c>
      <c r="D13" s="45">
        <f>'cycle cordon'!N244</f>
        <v>98</v>
      </c>
      <c r="F13" s="133">
        <f>D11</f>
        <v>100.5</v>
      </c>
      <c r="G13" s="133">
        <f>D12</f>
        <v>87.5</v>
      </c>
      <c r="H13" s="133">
        <f>D13</f>
        <v>98</v>
      </c>
      <c r="I13" s="133">
        <f>D14</f>
        <v>76</v>
      </c>
      <c r="J13" s="133">
        <f>D15</f>
        <v>114</v>
      </c>
      <c r="K13" s="133">
        <f>D17</f>
        <v>470.7</v>
      </c>
      <c r="L13" s="133">
        <f>D16</f>
        <v>95.2</v>
      </c>
    </row>
    <row r="14" spans="1:12">
      <c r="A14" t="s">
        <v>152</v>
      </c>
      <c r="B14" s="45">
        <f>'cycle cordon'!L305</f>
        <v>152</v>
      </c>
      <c r="C14" s="45">
        <f>'cycle cordon'!M305</f>
        <v>94</v>
      </c>
      <c r="D14" s="45">
        <f>'cycle cordon'!N305</f>
        <v>76</v>
      </c>
    </row>
    <row r="15" spans="1:12">
      <c r="A15" t="s">
        <v>151</v>
      </c>
      <c r="B15" s="45">
        <f>'cycle cordon'!L366</f>
        <v>228</v>
      </c>
      <c r="C15" s="45">
        <f>'cycle cordon'!M366</f>
        <v>134</v>
      </c>
      <c r="D15" s="45">
        <f>'cycle cordon'!N366</f>
        <v>114</v>
      </c>
    </row>
    <row r="16" spans="1:12">
      <c r="A16" t="s">
        <v>150</v>
      </c>
      <c r="B16" s="45">
        <f>AVERAGE(B11:B15)</f>
        <v>190.4</v>
      </c>
      <c r="C16" s="45">
        <f>AVERAGE(C11:C15)</f>
        <v>112</v>
      </c>
      <c r="D16" s="45">
        <f>AVERAGE(D11:D15)</f>
        <v>95.2</v>
      </c>
    </row>
    <row r="17" spans="1:4">
      <c r="A17" t="s">
        <v>149</v>
      </c>
      <c r="B17" s="45">
        <f>SUM(B12:B16)</f>
        <v>941.4</v>
      </c>
      <c r="C17" s="45">
        <f>SUM(C12:C16)</f>
        <v>563</v>
      </c>
      <c r="D17" s="45">
        <f>SUM(D12:D16)</f>
        <v>470.7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2006-05-17T03:26:24Z</cp:lastPrinted>
  <dcterms:created xsi:type="dcterms:W3CDTF">1999-09-16T20:52:29Z</dcterms:created>
  <dcterms:modified xsi:type="dcterms:W3CDTF">2018-07-05T03:51:49Z</dcterms:modified>
</cp:coreProperties>
</file>